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600" windowHeight="14300" tabRatio="500" activeTab="5"/>
  </bookViews>
  <sheets>
    <sheet name="Structures" sheetId="2" r:id="rId1"/>
    <sheet name="SMILES" sheetId="3" r:id="rId2"/>
    <sheet name="ppLFERs" sheetId="4" r:id="rId3"/>
    <sheet name="COSMO" sheetId="5" r:id="rId4"/>
    <sheet name="SPARC" sheetId="7" r:id="rId5"/>
    <sheet name="EPISuite" sheetId="8" r:id="rId6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45" i="7" l="1"/>
  <c r="H145" i="7"/>
  <c r="F145" i="7"/>
  <c r="D145" i="7"/>
  <c r="J144" i="7"/>
  <c r="H144" i="7"/>
  <c r="F144" i="7"/>
  <c r="D144" i="7"/>
  <c r="J143" i="7"/>
  <c r="H143" i="7"/>
  <c r="F143" i="7"/>
  <c r="D143" i="7"/>
  <c r="J142" i="7"/>
  <c r="H142" i="7"/>
  <c r="F142" i="7"/>
  <c r="D142" i="7"/>
  <c r="J141" i="7"/>
  <c r="H141" i="7"/>
  <c r="F141" i="7"/>
  <c r="D141" i="7"/>
  <c r="J140" i="7"/>
  <c r="H140" i="7"/>
  <c r="F140" i="7"/>
  <c r="D140" i="7"/>
  <c r="J139" i="7"/>
  <c r="H139" i="7"/>
  <c r="F139" i="7"/>
  <c r="D139" i="7"/>
  <c r="J138" i="7"/>
  <c r="H138" i="7"/>
  <c r="F138" i="7"/>
  <c r="D138" i="7"/>
  <c r="J137" i="7"/>
  <c r="H137" i="7"/>
  <c r="F137" i="7"/>
  <c r="D137" i="7"/>
  <c r="J136" i="7"/>
  <c r="H136" i="7"/>
  <c r="F136" i="7"/>
  <c r="D136" i="7"/>
  <c r="J135" i="7"/>
  <c r="H135" i="7"/>
  <c r="F135" i="7"/>
  <c r="D135" i="7"/>
  <c r="J134" i="7"/>
  <c r="H134" i="7"/>
  <c r="F134" i="7"/>
  <c r="D134" i="7"/>
  <c r="J133" i="7"/>
  <c r="H133" i="7"/>
  <c r="F133" i="7"/>
  <c r="D133" i="7"/>
  <c r="J132" i="7"/>
  <c r="H132" i="7"/>
  <c r="F132" i="7"/>
  <c r="D132" i="7"/>
  <c r="J131" i="7"/>
  <c r="H131" i="7"/>
  <c r="F131" i="7"/>
  <c r="D131" i="7"/>
  <c r="J130" i="7"/>
  <c r="H130" i="7"/>
  <c r="F130" i="7"/>
  <c r="D130" i="7"/>
  <c r="J129" i="7"/>
  <c r="H129" i="7"/>
  <c r="F129" i="7"/>
  <c r="D129" i="7"/>
  <c r="J128" i="7"/>
  <c r="H128" i="7"/>
  <c r="F128" i="7"/>
  <c r="D128" i="7"/>
  <c r="J127" i="7"/>
  <c r="H127" i="7"/>
  <c r="F127" i="7"/>
  <c r="D127" i="7"/>
  <c r="J126" i="7"/>
  <c r="H126" i="7"/>
  <c r="F126" i="7"/>
  <c r="D126" i="7"/>
  <c r="J125" i="7"/>
  <c r="H125" i="7"/>
  <c r="F125" i="7"/>
  <c r="D125" i="7"/>
  <c r="J124" i="7"/>
  <c r="H124" i="7"/>
  <c r="F124" i="7"/>
  <c r="D124" i="7"/>
  <c r="J123" i="7"/>
  <c r="H123" i="7"/>
  <c r="F123" i="7"/>
  <c r="D123" i="7"/>
  <c r="J122" i="7"/>
  <c r="H122" i="7"/>
  <c r="F122" i="7"/>
  <c r="D122" i="7"/>
  <c r="J121" i="7"/>
  <c r="H121" i="7"/>
  <c r="F121" i="7"/>
  <c r="D121" i="7"/>
  <c r="J120" i="7"/>
  <c r="H120" i="7"/>
  <c r="F120" i="7"/>
  <c r="D120" i="7"/>
  <c r="J119" i="7"/>
  <c r="H119" i="7"/>
  <c r="F119" i="7"/>
  <c r="D119" i="7"/>
  <c r="J118" i="7"/>
  <c r="H118" i="7"/>
  <c r="F118" i="7"/>
  <c r="D118" i="7"/>
  <c r="J117" i="7"/>
  <c r="H117" i="7"/>
  <c r="F117" i="7"/>
  <c r="D117" i="7"/>
  <c r="J116" i="7"/>
  <c r="H116" i="7"/>
  <c r="F116" i="7"/>
  <c r="D116" i="7"/>
  <c r="J115" i="7"/>
  <c r="H115" i="7"/>
  <c r="F115" i="7"/>
  <c r="D115" i="7"/>
  <c r="J114" i="7"/>
  <c r="H114" i="7"/>
  <c r="F114" i="7"/>
  <c r="D114" i="7"/>
  <c r="J113" i="7"/>
  <c r="H113" i="7"/>
  <c r="F113" i="7"/>
  <c r="D113" i="7"/>
  <c r="J112" i="7"/>
  <c r="H112" i="7"/>
  <c r="F112" i="7"/>
  <c r="D112" i="7"/>
  <c r="J111" i="7"/>
  <c r="H111" i="7"/>
  <c r="F111" i="7"/>
  <c r="D111" i="7"/>
  <c r="J110" i="7"/>
  <c r="H110" i="7"/>
  <c r="F110" i="7"/>
  <c r="D110" i="7"/>
  <c r="J109" i="7"/>
  <c r="H109" i="7"/>
  <c r="F109" i="7"/>
  <c r="D109" i="7"/>
  <c r="J108" i="7"/>
  <c r="H108" i="7"/>
  <c r="F108" i="7"/>
  <c r="D108" i="7"/>
  <c r="J107" i="7"/>
  <c r="H107" i="7"/>
  <c r="F107" i="7"/>
  <c r="D107" i="7"/>
  <c r="J106" i="7"/>
  <c r="H106" i="7"/>
  <c r="F106" i="7"/>
  <c r="D106" i="7"/>
  <c r="J105" i="7"/>
  <c r="H105" i="7"/>
  <c r="F105" i="7"/>
  <c r="D105" i="7"/>
  <c r="J104" i="7"/>
  <c r="H104" i="7"/>
  <c r="F104" i="7"/>
  <c r="D104" i="7"/>
  <c r="J103" i="7"/>
  <c r="H103" i="7"/>
  <c r="F103" i="7"/>
  <c r="D103" i="7"/>
  <c r="J102" i="7"/>
  <c r="H102" i="7"/>
  <c r="F102" i="7"/>
  <c r="D102" i="7"/>
  <c r="J101" i="7"/>
  <c r="H101" i="7"/>
  <c r="F101" i="7"/>
  <c r="D101" i="7"/>
  <c r="J100" i="7"/>
  <c r="H100" i="7"/>
  <c r="F100" i="7"/>
  <c r="D100" i="7"/>
  <c r="J99" i="7"/>
  <c r="H99" i="7"/>
  <c r="F99" i="7"/>
  <c r="D99" i="7"/>
  <c r="J98" i="7"/>
  <c r="H98" i="7"/>
  <c r="F98" i="7"/>
  <c r="D98" i="7"/>
  <c r="J97" i="7"/>
  <c r="H97" i="7"/>
  <c r="F97" i="7"/>
  <c r="D97" i="7"/>
  <c r="J96" i="7"/>
  <c r="H96" i="7"/>
  <c r="F96" i="7"/>
  <c r="D96" i="7"/>
  <c r="J95" i="7"/>
  <c r="H95" i="7"/>
  <c r="F95" i="7"/>
  <c r="D95" i="7"/>
  <c r="J94" i="7"/>
  <c r="H94" i="7"/>
  <c r="F94" i="7"/>
  <c r="D94" i="7"/>
  <c r="J93" i="7"/>
  <c r="H93" i="7"/>
  <c r="F93" i="7"/>
  <c r="D93" i="7"/>
  <c r="J92" i="7"/>
  <c r="H92" i="7"/>
  <c r="F92" i="7"/>
  <c r="D92" i="7"/>
  <c r="J91" i="7"/>
  <c r="H91" i="7"/>
  <c r="F91" i="7"/>
  <c r="D91" i="7"/>
  <c r="J90" i="7"/>
  <c r="H90" i="7"/>
  <c r="F90" i="7"/>
  <c r="D90" i="7"/>
  <c r="J89" i="7"/>
  <c r="H89" i="7"/>
  <c r="F89" i="7"/>
  <c r="D89" i="7"/>
  <c r="J88" i="7"/>
  <c r="H88" i="7"/>
  <c r="F88" i="7"/>
  <c r="D88" i="7"/>
  <c r="J87" i="7"/>
  <c r="H87" i="7"/>
  <c r="F87" i="7"/>
  <c r="D87" i="7"/>
  <c r="J86" i="7"/>
  <c r="H86" i="7"/>
  <c r="F86" i="7"/>
  <c r="D86" i="7"/>
  <c r="J85" i="7"/>
  <c r="H85" i="7"/>
  <c r="F85" i="7"/>
  <c r="D85" i="7"/>
  <c r="J84" i="7"/>
  <c r="H84" i="7"/>
  <c r="F84" i="7"/>
  <c r="D84" i="7"/>
  <c r="J83" i="7"/>
  <c r="H83" i="7"/>
  <c r="F83" i="7"/>
  <c r="D83" i="7"/>
  <c r="J82" i="7"/>
  <c r="H82" i="7"/>
  <c r="F82" i="7"/>
  <c r="D82" i="7"/>
  <c r="J81" i="7"/>
  <c r="H81" i="7"/>
  <c r="F81" i="7"/>
  <c r="D81" i="7"/>
  <c r="J80" i="7"/>
  <c r="H80" i="7"/>
  <c r="F80" i="7"/>
  <c r="D80" i="7"/>
  <c r="J79" i="7"/>
  <c r="H79" i="7"/>
  <c r="F79" i="7"/>
  <c r="D79" i="7"/>
  <c r="J78" i="7"/>
  <c r="H78" i="7"/>
  <c r="F78" i="7"/>
  <c r="D78" i="7"/>
  <c r="J77" i="7"/>
  <c r="H77" i="7"/>
  <c r="F77" i="7"/>
  <c r="D77" i="7"/>
  <c r="J76" i="7"/>
  <c r="H76" i="7"/>
  <c r="F76" i="7"/>
  <c r="D76" i="7"/>
  <c r="J75" i="7"/>
  <c r="H75" i="7"/>
  <c r="F75" i="7"/>
  <c r="D75" i="7"/>
  <c r="J74" i="7"/>
  <c r="H74" i="7"/>
  <c r="F74" i="7"/>
  <c r="D74" i="7"/>
  <c r="J73" i="7"/>
  <c r="H73" i="7"/>
  <c r="F73" i="7"/>
  <c r="D73" i="7"/>
  <c r="J72" i="7"/>
  <c r="H72" i="7"/>
  <c r="F72" i="7"/>
  <c r="D72" i="7"/>
  <c r="J71" i="7"/>
  <c r="H71" i="7"/>
  <c r="F71" i="7"/>
  <c r="D71" i="7"/>
  <c r="J70" i="7"/>
  <c r="H70" i="7"/>
  <c r="F70" i="7"/>
  <c r="D70" i="7"/>
  <c r="J69" i="7"/>
  <c r="H69" i="7"/>
  <c r="F69" i="7"/>
  <c r="D69" i="7"/>
  <c r="J68" i="7"/>
  <c r="H68" i="7"/>
  <c r="F68" i="7"/>
  <c r="D68" i="7"/>
  <c r="J67" i="7"/>
  <c r="H67" i="7"/>
  <c r="F67" i="7"/>
  <c r="D67" i="7"/>
  <c r="J66" i="7"/>
  <c r="H66" i="7"/>
  <c r="F66" i="7"/>
  <c r="D66" i="7"/>
  <c r="J65" i="7"/>
  <c r="H65" i="7"/>
  <c r="F65" i="7"/>
  <c r="D65" i="7"/>
  <c r="J64" i="7"/>
  <c r="H64" i="7"/>
  <c r="F64" i="7"/>
  <c r="D64" i="7"/>
  <c r="J63" i="7"/>
  <c r="H63" i="7"/>
  <c r="F63" i="7"/>
  <c r="D63" i="7"/>
  <c r="J62" i="7"/>
  <c r="H62" i="7"/>
  <c r="F62" i="7"/>
  <c r="D62" i="7"/>
  <c r="J61" i="7"/>
  <c r="H61" i="7"/>
  <c r="F61" i="7"/>
  <c r="D61" i="7"/>
  <c r="J60" i="7"/>
  <c r="H60" i="7"/>
  <c r="F60" i="7"/>
  <c r="D60" i="7"/>
  <c r="J59" i="7"/>
  <c r="H59" i="7"/>
  <c r="F59" i="7"/>
  <c r="D59" i="7"/>
  <c r="J58" i="7"/>
  <c r="H58" i="7"/>
  <c r="F58" i="7"/>
  <c r="D58" i="7"/>
  <c r="J57" i="7"/>
  <c r="H57" i="7"/>
  <c r="F57" i="7"/>
  <c r="D57" i="7"/>
  <c r="J56" i="7"/>
  <c r="H56" i="7"/>
  <c r="F56" i="7"/>
  <c r="D56" i="7"/>
  <c r="J55" i="7"/>
  <c r="H55" i="7"/>
  <c r="F55" i="7"/>
  <c r="D55" i="7"/>
  <c r="J54" i="7"/>
  <c r="H54" i="7"/>
  <c r="F54" i="7"/>
  <c r="D54" i="7"/>
  <c r="J53" i="7"/>
  <c r="H53" i="7"/>
  <c r="F53" i="7"/>
  <c r="D53" i="7"/>
  <c r="J52" i="7"/>
  <c r="H52" i="7"/>
  <c r="F52" i="7"/>
  <c r="D52" i="7"/>
  <c r="J51" i="7"/>
  <c r="H51" i="7"/>
  <c r="F51" i="7"/>
  <c r="D51" i="7"/>
  <c r="J50" i="7"/>
  <c r="H50" i="7"/>
  <c r="F50" i="7"/>
  <c r="D50" i="7"/>
  <c r="J49" i="7"/>
  <c r="H49" i="7"/>
  <c r="F49" i="7"/>
  <c r="D49" i="7"/>
  <c r="J48" i="7"/>
  <c r="H48" i="7"/>
  <c r="F48" i="7"/>
  <c r="D48" i="7"/>
  <c r="J47" i="7"/>
  <c r="H47" i="7"/>
  <c r="F47" i="7"/>
  <c r="D47" i="7"/>
  <c r="J46" i="7"/>
  <c r="H46" i="7"/>
  <c r="F46" i="7"/>
  <c r="D46" i="7"/>
  <c r="K45" i="7"/>
  <c r="J45" i="7"/>
  <c r="H45" i="7"/>
  <c r="F45" i="7"/>
  <c r="D45" i="7"/>
  <c r="J44" i="7"/>
  <c r="H44" i="7"/>
  <c r="F44" i="7"/>
  <c r="D44" i="7"/>
  <c r="J43" i="7"/>
  <c r="H43" i="7"/>
  <c r="F43" i="7"/>
  <c r="D43" i="7"/>
  <c r="J42" i="7"/>
  <c r="H42" i="7"/>
  <c r="F42" i="7"/>
  <c r="D42" i="7"/>
  <c r="J41" i="7"/>
  <c r="H41" i="7"/>
  <c r="F41" i="7"/>
  <c r="D41" i="7"/>
  <c r="J40" i="7"/>
  <c r="H40" i="7"/>
  <c r="F40" i="7"/>
  <c r="D40" i="7"/>
  <c r="J39" i="7"/>
  <c r="H39" i="7"/>
  <c r="F39" i="7"/>
  <c r="D39" i="7"/>
  <c r="J38" i="7"/>
  <c r="H38" i="7"/>
  <c r="F38" i="7"/>
  <c r="D38" i="7"/>
  <c r="J37" i="7"/>
  <c r="H37" i="7"/>
  <c r="F37" i="7"/>
  <c r="D37" i="7"/>
  <c r="J36" i="7"/>
  <c r="H36" i="7"/>
  <c r="F36" i="7"/>
  <c r="D36" i="7"/>
  <c r="J35" i="7"/>
  <c r="H35" i="7"/>
  <c r="F35" i="7"/>
  <c r="D35" i="7"/>
  <c r="J34" i="7"/>
  <c r="H34" i="7"/>
  <c r="F34" i="7"/>
  <c r="D34" i="7"/>
  <c r="J33" i="7"/>
  <c r="H33" i="7"/>
  <c r="F33" i="7"/>
  <c r="D33" i="7"/>
  <c r="J32" i="7"/>
  <c r="H32" i="7"/>
  <c r="F32" i="7"/>
  <c r="D32" i="7"/>
  <c r="J31" i="7"/>
  <c r="H31" i="7"/>
  <c r="F31" i="7"/>
  <c r="D31" i="7"/>
  <c r="J30" i="7"/>
  <c r="H30" i="7"/>
  <c r="F30" i="7"/>
  <c r="D30" i="7"/>
  <c r="J29" i="7"/>
  <c r="H29" i="7"/>
  <c r="F29" i="7"/>
  <c r="D29" i="7"/>
  <c r="J28" i="7"/>
  <c r="H28" i="7"/>
  <c r="F28" i="7"/>
  <c r="D28" i="7"/>
  <c r="J27" i="7"/>
  <c r="H27" i="7"/>
  <c r="F27" i="7"/>
  <c r="D27" i="7"/>
  <c r="J26" i="7"/>
  <c r="H26" i="7"/>
  <c r="F26" i="7"/>
  <c r="D26" i="7"/>
  <c r="J25" i="7"/>
  <c r="H25" i="7"/>
  <c r="F25" i="7"/>
  <c r="D25" i="7"/>
  <c r="J24" i="7"/>
  <c r="H24" i="7"/>
  <c r="F24" i="7"/>
  <c r="D24" i="7"/>
  <c r="J23" i="7"/>
  <c r="H23" i="7"/>
  <c r="F23" i="7"/>
  <c r="D23" i="7"/>
  <c r="J22" i="7"/>
  <c r="H22" i="7"/>
  <c r="F22" i="7"/>
  <c r="D22" i="7"/>
  <c r="J21" i="7"/>
  <c r="H21" i="7"/>
  <c r="F21" i="7"/>
  <c r="D21" i="7"/>
  <c r="J20" i="7"/>
  <c r="H20" i="7"/>
  <c r="F20" i="7"/>
  <c r="D20" i="7"/>
  <c r="J19" i="7"/>
  <c r="H19" i="7"/>
  <c r="F19" i="7"/>
  <c r="D19" i="7"/>
  <c r="J18" i="7"/>
  <c r="H18" i="7"/>
  <c r="F18" i="7"/>
  <c r="D18" i="7"/>
  <c r="J17" i="7"/>
  <c r="H17" i="7"/>
  <c r="F17" i="7"/>
  <c r="D17" i="7"/>
  <c r="J16" i="7"/>
  <c r="H16" i="7"/>
  <c r="F16" i="7"/>
  <c r="D16" i="7"/>
  <c r="J15" i="7"/>
  <c r="H15" i="7"/>
  <c r="F15" i="7"/>
  <c r="D15" i="7"/>
  <c r="J14" i="7"/>
  <c r="H14" i="7"/>
  <c r="F14" i="7"/>
  <c r="D14" i="7"/>
  <c r="J13" i="7"/>
  <c r="H13" i="7"/>
  <c r="F13" i="7"/>
  <c r="D13" i="7"/>
  <c r="J12" i="7"/>
  <c r="H12" i="7"/>
  <c r="F12" i="7"/>
  <c r="D12" i="7"/>
  <c r="J11" i="7"/>
  <c r="H11" i="7"/>
  <c r="F11" i="7"/>
  <c r="D11" i="7"/>
  <c r="J10" i="7"/>
  <c r="H10" i="7"/>
  <c r="F10" i="7"/>
  <c r="D10" i="7"/>
  <c r="J9" i="7"/>
  <c r="H9" i="7"/>
  <c r="F9" i="7"/>
  <c r="D9" i="7"/>
  <c r="J8" i="7"/>
  <c r="H8" i="7"/>
  <c r="F8" i="7"/>
  <c r="D8" i="7"/>
  <c r="J7" i="7"/>
  <c r="H7" i="7"/>
  <c r="F7" i="7"/>
  <c r="D7" i="7"/>
  <c r="J6" i="7"/>
  <c r="H6" i="7"/>
  <c r="F6" i="7"/>
  <c r="D6" i="7"/>
  <c r="J5" i="7"/>
  <c r="H5" i="7"/>
  <c r="F5" i="7"/>
  <c r="D5" i="7"/>
  <c r="J4" i="7"/>
  <c r="H4" i="7"/>
  <c r="F4" i="7"/>
  <c r="D4" i="7"/>
  <c r="C107" i="5"/>
  <c r="K158" i="4"/>
  <c r="P8" i="4"/>
  <c r="P10" i="4"/>
  <c r="P158" i="4"/>
  <c r="U158" i="4"/>
  <c r="V158" i="4"/>
  <c r="X158" i="4"/>
  <c r="L158" i="4"/>
  <c r="Q8" i="4"/>
  <c r="Q10" i="4"/>
  <c r="Q158" i="4"/>
  <c r="Y158" i="4"/>
  <c r="M158" i="4"/>
  <c r="R8" i="4"/>
  <c r="R10" i="4"/>
  <c r="R158" i="4"/>
  <c r="Z158" i="4"/>
  <c r="N158" i="4"/>
  <c r="S8" i="4"/>
  <c r="S10" i="4"/>
  <c r="S158" i="4"/>
  <c r="AA158" i="4"/>
  <c r="AB158" i="4"/>
  <c r="K157" i="4"/>
  <c r="P157" i="4"/>
  <c r="U157" i="4"/>
  <c r="V157" i="4"/>
  <c r="X157" i="4"/>
  <c r="L157" i="4"/>
  <c r="Q157" i="4"/>
  <c r="Y157" i="4"/>
  <c r="M157" i="4"/>
  <c r="R157" i="4"/>
  <c r="Z157" i="4"/>
  <c r="N157" i="4"/>
  <c r="S157" i="4"/>
  <c r="AA157" i="4"/>
  <c r="AB157" i="4"/>
  <c r="K156" i="4"/>
  <c r="P156" i="4"/>
  <c r="U156" i="4"/>
  <c r="V156" i="4"/>
  <c r="X156" i="4"/>
  <c r="L156" i="4"/>
  <c r="Q156" i="4"/>
  <c r="Y156" i="4"/>
  <c r="M156" i="4"/>
  <c r="R156" i="4"/>
  <c r="Z156" i="4"/>
  <c r="N156" i="4"/>
  <c r="S156" i="4"/>
  <c r="AA156" i="4"/>
  <c r="AB156" i="4"/>
  <c r="K155" i="4"/>
  <c r="P155" i="4"/>
  <c r="U155" i="4"/>
  <c r="V155" i="4"/>
  <c r="X155" i="4"/>
  <c r="L155" i="4"/>
  <c r="Q155" i="4"/>
  <c r="Y155" i="4"/>
  <c r="M155" i="4"/>
  <c r="R155" i="4"/>
  <c r="Z155" i="4"/>
  <c r="N155" i="4"/>
  <c r="S155" i="4"/>
  <c r="AA155" i="4"/>
  <c r="AB155" i="4"/>
  <c r="K154" i="4"/>
  <c r="P154" i="4"/>
  <c r="U154" i="4"/>
  <c r="V154" i="4"/>
  <c r="X154" i="4"/>
  <c r="L154" i="4"/>
  <c r="Q154" i="4"/>
  <c r="Y154" i="4"/>
  <c r="M154" i="4"/>
  <c r="R154" i="4"/>
  <c r="Z154" i="4"/>
  <c r="N154" i="4"/>
  <c r="S154" i="4"/>
  <c r="AA154" i="4"/>
  <c r="AB154" i="4"/>
  <c r="K153" i="4"/>
  <c r="P153" i="4"/>
  <c r="U153" i="4"/>
  <c r="V153" i="4"/>
  <c r="X153" i="4"/>
  <c r="L153" i="4"/>
  <c r="Q153" i="4"/>
  <c r="Y153" i="4"/>
  <c r="M153" i="4"/>
  <c r="R153" i="4"/>
  <c r="Z153" i="4"/>
  <c r="N153" i="4"/>
  <c r="S153" i="4"/>
  <c r="AA153" i="4"/>
  <c r="AB153" i="4"/>
  <c r="K152" i="4"/>
  <c r="P152" i="4"/>
  <c r="U152" i="4"/>
  <c r="V152" i="4"/>
  <c r="X152" i="4"/>
  <c r="L152" i="4"/>
  <c r="Q152" i="4"/>
  <c r="Y152" i="4"/>
  <c r="M152" i="4"/>
  <c r="R152" i="4"/>
  <c r="Z152" i="4"/>
  <c r="N152" i="4"/>
  <c r="S152" i="4"/>
  <c r="AA152" i="4"/>
  <c r="AB152" i="4"/>
  <c r="K151" i="4"/>
  <c r="P151" i="4"/>
  <c r="U151" i="4"/>
  <c r="V151" i="4"/>
  <c r="X151" i="4"/>
  <c r="L151" i="4"/>
  <c r="Q151" i="4"/>
  <c r="Y151" i="4"/>
  <c r="M151" i="4"/>
  <c r="R151" i="4"/>
  <c r="Z151" i="4"/>
  <c r="N151" i="4"/>
  <c r="S151" i="4"/>
  <c r="AA151" i="4"/>
  <c r="AB151" i="4"/>
  <c r="K150" i="4"/>
  <c r="P150" i="4"/>
  <c r="U150" i="4"/>
  <c r="V150" i="4"/>
  <c r="X150" i="4"/>
  <c r="L150" i="4"/>
  <c r="Q150" i="4"/>
  <c r="Y150" i="4"/>
  <c r="M150" i="4"/>
  <c r="R150" i="4"/>
  <c r="Z150" i="4"/>
  <c r="N150" i="4"/>
  <c r="S150" i="4"/>
  <c r="AA150" i="4"/>
  <c r="AB150" i="4"/>
  <c r="K149" i="4"/>
  <c r="P149" i="4"/>
  <c r="U149" i="4"/>
  <c r="V149" i="4"/>
  <c r="X149" i="4"/>
  <c r="L149" i="4"/>
  <c r="Q149" i="4"/>
  <c r="Y149" i="4"/>
  <c r="M149" i="4"/>
  <c r="R149" i="4"/>
  <c r="Z149" i="4"/>
  <c r="N149" i="4"/>
  <c r="S149" i="4"/>
  <c r="AA149" i="4"/>
  <c r="AB149" i="4"/>
  <c r="K148" i="4"/>
  <c r="P148" i="4"/>
  <c r="U148" i="4"/>
  <c r="V148" i="4"/>
  <c r="X148" i="4"/>
  <c r="L148" i="4"/>
  <c r="Q148" i="4"/>
  <c r="Y148" i="4"/>
  <c r="M148" i="4"/>
  <c r="R148" i="4"/>
  <c r="Z148" i="4"/>
  <c r="N148" i="4"/>
  <c r="S148" i="4"/>
  <c r="AA148" i="4"/>
  <c r="AB148" i="4"/>
  <c r="K147" i="4"/>
  <c r="P147" i="4"/>
  <c r="U147" i="4"/>
  <c r="V147" i="4"/>
  <c r="X147" i="4"/>
  <c r="L147" i="4"/>
  <c r="Q147" i="4"/>
  <c r="Y147" i="4"/>
  <c r="M147" i="4"/>
  <c r="R147" i="4"/>
  <c r="Z147" i="4"/>
  <c r="N147" i="4"/>
  <c r="S147" i="4"/>
  <c r="AA147" i="4"/>
  <c r="AB147" i="4"/>
  <c r="K146" i="4"/>
  <c r="P146" i="4"/>
  <c r="U146" i="4"/>
  <c r="V146" i="4"/>
  <c r="X146" i="4"/>
  <c r="L146" i="4"/>
  <c r="Q146" i="4"/>
  <c r="Y146" i="4"/>
  <c r="M146" i="4"/>
  <c r="R146" i="4"/>
  <c r="Z146" i="4"/>
  <c r="N146" i="4"/>
  <c r="S146" i="4"/>
  <c r="AA146" i="4"/>
  <c r="AB146" i="4"/>
  <c r="K145" i="4"/>
  <c r="P145" i="4"/>
  <c r="U145" i="4"/>
  <c r="V145" i="4"/>
  <c r="X145" i="4"/>
  <c r="L145" i="4"/>
  <c r="Q145" i="4"/>
  <c r="Y145" i="4"/>
  <c r="M145" i="4"/>
  <c r="R145" i="4"/>
  <c r="Z145" i="4"/>
  <c r="N145" i="4"/>
  <c r="S145" i="4"/>
  <c r="AA145" i="4"/>
  <c r="AB145" i="4"/>
  <c r="K144" i="4"/>
  <c r="P144" i="4"/>
  <c r="U144" i="4"/>
  <c r="V144" i="4"/>
  <c r="X144" i="4"/>
  <c r="L144" i="4"/>
  <c r="Q144" i="4"/>
  <c r="Y144" i="4"/>
  <c r="M144" i="4"/>
  <c r="R144" i="4"/>
  <c r="Z144" i="4"/>
  <c r="N144" i="4"/>
  <c r="S144" i="4"/>
  <c r="AA144" i="4"/>
  <c r="AB144" i="4"/>
  <c r="K143" i="4"/>
  <c r="P143" i="4"/>
  <c r="U143" i="4"/>
  <c r="V143" i="4"/>
  <c r="X143" i="4"/>
  <c r="L143" i="4"/>
  <c r="Q143" i="4"/>
  <c r="Y143" i="4"/>
  <c r="M143" i="4"/>
  <c r="R143" i="4"/>
  <c r="Z143" i="4"/>
  <c r="N143" i="4"/>
  <c r="S143" i="4"/>
  <c r="AA143" i="4"/>
  <c r="AB143" i="4"/>
  <c r="K142" i="4"/>
  <c r="P142" i="4"/>
  <c r="U142" i="4"/>
  <c r="V142" i="4"/>
  <c r="X142" i="4"/>
  <c r="L142" i="4"/>
  <c r="Q142" i="4"/>
  <c r="Y142" i="4"/>
  <c r="M142" i="4"/>
  <c r="R142" i="4"/>
  <c r="Z142" i="4"/>
  <c r="N142" i="4"/>
  <c r="S142" i="4"/>
  <c r="AA142" i="4"/>
  <c r="AB142" i="4"/>
  <c r="K141" i="4"/>
  <c r="P141" i="4"/>
  <c r="U141" i="4"/>
  <c r="V141" i="4"/>
  <c r="X141" i="4"/>
  <c r="L141" i="4"/>
  <c r="Q141" i="4"/>
  <c r="Y141" i="4"/>
  <c r="M141" i="4"/>
  <c r="R141" i="4"/>
  <c r="Z141" i="4"/>
  <c r="N141" i="4"/>
  <c r="S141" i="4"/>
  <c r="AA141" i="4"/>
  <c r="AB141" i="4"/>
  <c r="K140" i="4"/>
  <c r="P140" i="4"/>
  <c r="U140" i="4"/>
  <c r="V140" i="4"/>
  <c r="X140" i="4"/>
  <c r="L140" i="4"/>
  <c r="Q140" i="4"/>
  <c r="Y140" i="4"/>
  <c r="M140" i="4"/>
  <c r="R140" i="4"/>
  <c r="Z140" i="4"/>
  <c r="N140" i="4"/>
  <c r="S140" i="4"/>
  <c r="AA140" i="4"/>
  <c r="AB140" i="4"/>
  <c r="K139" i="4"/>
  <c r="P139" i="4"/>
  <c r="U139" i="4"/>
  <c r="V139" i="4"/>
  <c r="X139" i="4"/>
  <c r="L139" i="4"/>
  <c r="Q139" i="4"/>
  <c r="Y139" i="4"/>
  <c r="M139" i="4"/>
  <c r="R139" i="4"/>
  <c r="Z139" i="4"/>
  <c r="N139" i="4"/>
  <c r="S139" i="4"/>
  <c r="AA139" i="4"/>
  <c r="AB139" i="4"/>
  <c r="K138" i="4"/>
  <c r="P138" i="4"/>
  <c r="U138" i="4"/>
  <c r="V138" i="4"/>
  <c r="X138" i="4"/>
  <c r="L138" i="4"/>
  <c r="Q138" i="4"/>
  <c r="Y138" i="4"/>
  <c r="M138" i="4"/>
  <c r="R138" i="4"/>
  <c r="Z138" i="4"/>
  <c r="N138" i="4"/>
  <c r="S138" i="4"/>
  <c r="AA138" i="4"/>
  <c r="AB138" i="4"/>
  <c r="K137" i="4"/>
  <c r="P137" i="4"/>
  <c r="U137" i="4"/>
  <c r="V137" i="4"/>
  <c r="X137" i="4"/>
  <c r="L137" i="4"/>
  <c r="Q137" i="4"/>
  <c r="Y137" i="4"/>
  <c r="M137" i="4"/>
  <c r="R137" i="4"/>
  <c r="Z137" i="4"/>
  <c r="N137" i="4"/>
  <c r="S137" i="4"/>
  <c r="AA137" i="4"/>
  <c r="AB137" i="4"/>
  <c r="K136" i="4"/>
  <c r="P136" i="4"/>
  <c r="U136" i="4"/>
  <c r="V136" i="4"/>
  <c r="X136" i="4"/>
  <c r="L136" i="4"/>
  <c r="Q136" i="4"/>
  <c r="Y136" i="4"/>
  <c r="M136" i="4"/>
  <c r="R136" i="4"/>
  <c r="Z136" i="4"/>
  <c r="N136" i="4"/>
  <c r="S136" i="4"/>
  <c r="AA136" i="4"/>
  <c r="AB136" i="4"/>
  <c r="K135" i="4"/>
  <c r="P135" i="4"/>
  <c r="U135" i="4"/>
  <c r="V135" i="4"/>
  <c r="X135" i="4"/>
  <c r="L135" i="4"/>
  <c r="Q135" i="4"/>
  <c r="Y135" i="4"/>
  <c r="M135" i="4"/>
  <c r="R135" i="4"/>
  <c r="Z135" i="4"/>
  <c r="N135" i="4"/>
  <c r="S135" i="4"/>
  <c r="AA135" i="4"/>
  <c r="AB135" i="4"/>
  <c r="K134" i="4"/>
  <c r="P134" i="4"/>
  <c r="U134" i="4"/>
  <c r="V134" i="4"/>
  <c r="X134" i="4"/>
  <c r="L134" i="4"/>
  <c r="Q134" i="4"/>
  <c r="Y134" i="4"/>
  <c r="M134" i="4"/>
  <c r="R134" i="4"/>
  <c r="Z134" i="4"/>
  <c r="N134" i="4"/>
  <c r="S134" i="4"/>
  <c r="AA134" i="4"/>
  <c r="AB134" i="4"/>
  <c r="K133" i="4"/>
  <c r="P133" i="4"/>
  <c r="U133" i="4"/>
  <c r="V133" i="4"/>
  <c r="X133" i="4"/>
  <c r="L133" i="4"/>
  <c r="Q133" i="4"/>
  <c r="Y133" i="4"/>
  <c r="M133" i="4"/>
  <c r="R133" i="4"/>
  <c r="Z133" i="4"/>
  <c r="N133" i="4"/>
  <c r="S133" i="4"/>
  <c r="AA133" i="4"/>
  <c r="AB133" i="4"/>
  <c r="K132" i="4"/>
  <c r="P132" i="4"/>
  <c r="U132" i="4"/>
  <c r="V132" i="4"/>
  <c r="X132" i="4"/>
  <c r="L132" i="4"/>
  <c r="Q132" i="4"/>
  <c r="Y132" i="4"/>
  <c r="M132" i="4"/>
  <c r="R132" i="4"/>
  <c r="Z132" i="4"/>
  <c r="N132" i="4"/>
  <c r="S132" i="4"/>
  <c r="AA132" i="4"/>
  <c r="AB132" i="4"/>
  <c r="K131" i="4"/>
  <c r="P131" i="4"/>
  <c r="U131" i="4"/>
  <c r="V131" i="4"/>
  <c r="X131" i="4"/>
  <c r="L131" i="4"/>
  <c r="Q131" i="4"/>
  <c r="Y131" i="4"/>
  <c r="M131" i="4"/>
  <c r="R131" i="4"/>
  <c r="Z131" i="4"/>
  <c r="N131" i="4"/>
  <c r="S131" i="4"/>
  <c r="AA131" i="4"/>
  <c r="AB131" i="4"/>
  <c r="K130" i="4"/>
  <c r="P130" i="4"/>
  <c r="U130" i="4"/>
  <c r="V130" i="4"/>
  <c r="X130" i="4"/>
  <c r="L130" i="4"/>
  <c r="Q130" i="4"/>
  <c r="Y130" i="4"/>
  <c r="M130" i="4"/>
  <c r="R130" i="4"/>
  <c r="Z130" i="4"/>
  <c r="N130" i="4"/>
  <c r="S130" i="4"/>
  <c r="AA130" i="4"/>
  <c r="AB130" i="4"/>
  <c r="K129" i="4"/>
  <c r="P129" i="4"/>
  <c r="U129" i="4"/>
  <c r="V129" i="4"/>
  <c r="X129" i="4"/>
  <c r="L129" i="4"/>
  <c r="Q129" i="4"/>
  <c r="Y129" i="4"/>
  <c r="M129" i="4"/>
  <c r="R129" i="4"/>
  <c r="Z129" i="4"/>
  <c r="N129" i="4"/>
  <c r="S129" i="4"/>
  <c r="AA129" i="4"/>
  <c r="AB129" i="4"/>
  <c r="K128" i="4"/>
  <c r="P128" i="4"/>
  <c r="U128" i="4"/>
  <c r="V128" i="4"/>
  <c r="X128" i="4"/>
  <c r="L128" i="4"/>
  <c r="Q128" i="4"/>
  <c r="Y128" i="4"/>
  <c r="M128" i="4"/>
  <c r="R128" i="4"/>
  <c r="Z128" i="4"/>
  <c r="N128" i="4"/>
  <c r="S128" i="4"/>
  <c r="AA128" i="4"/>
  <c r="AB128" i="4"/>
  <c r="K127" i="4"/>
  <c r="P127" i="4"/>
  <c r="U127" i="4"/>
  <c r="V127" i="4"/>
  <c r="X127" i="4"/>
  <c r="L127" i="4"/>
  <c r="Q127" i="4"/>
  <c r="Y127" i="4"/>
  <c r="M127" i="4"/>
  <c r="R127" i="4"/>
  <c r="Z127" i="4"/>
  <c r="N127" i="4"/>
  <c r="S127" i="4"/>
  <c r="AA127" i="4"/>
  <c r="AB127" i="4"/>
  <c r="K126" i="4"/>
  <c r="P126" i="4"/>
  <c r="U126" i="4"/>
  <c r="V126" i="4"/>
  <c r="X126" i="4"/>
  <c r="L126" i="4"/>
  <c r="Q126" i="4"/>
  <c r="Y126" i="4"/>
  <c r="M126" i="4"/>
  <c r="R126" i="4"/>
  <c r="Z126" i="4"/>
  <c r="N126" i="4"/>
  <c r="S126" i="4"/>
  <c r="AA126" i="4"/>
  <c r="AB126" i="4"/>
  <c r="K125" i="4"/>
  <c r="P125" i="4"/>
  <c r="U125" i="4"/>
  <c r="V125" i="4"/>
  <c r="X125" i="4"/>
  <c r="L125" i="4"/>
  <c r="Q125" i="4"/>
  <c r="Y125" i="4"/>
  <c r="M125" i="4"/>
  <c r="R125" i="4"/>
  <c r="Z125" i="4"/>
  <c r="N125" i="4"/>
  <c r="S125" i="4"/>
  <c r="AA125" i="4"/>
  <c r="AB125" i="4"/>
  <c r="K124" i="4"/>
  <c r="P124" i="4"/>
  <c r="U124" i="4"/>
  <c r="V124" i="4"/>
  <c r="X124" i="4"/>
  <c r="L124" i="4"/>
  <c r="Q124" i="4"/>
  <c r="Y124" i="4"/>
  <c r="M124" i="4"/>
  <c r="R124" i="4"/>
  <c r="Z124" i="4"/>
  <c r="N124" i="4"/>
  <c r="S124" i="4"/>
  <c r="AA124" i="4"/>
  <c r="AB124" i="4"/>
  <c r="K123" i="4"/>
  <c r="P123" i="4"/>
  <c r="U123" i="4"/>
  <c r="V123" i="4"/>
  <c r="X123" i="4"/>
  <c r="L123" i="4"/>
  <c r="Q123" i="4"/>
  <c r="Y123" i="4"/>
  <c r="M123" i="4"/>
  <c r="R123" i="4"/>
  <c r="Z123" i="4"/>
  <c r="N123" i="4"/>
  <c r="S123" i="4"/>
  <c r="AA123" i="4"/>
  <c r="AB123" i="4"/>
  <c r="K122" i="4"/>
  <c r="P122" i="4"/>
  <c r="U122" i="4"/>
  <c r="V122" i="4"/>
  <c r="X122" i="4"/>
  <c r="L122" i="4"/>
  <c r="Q122" i="4"/>
  <c r="Y122" i="4"/>
  <c r="M122" i="4"/>
  <c r="R122" i="4"/>
  <c r="Z122" i="4"/>
  <c r="N122" i="4"/>
  <c r="S122" i="4"/>
  <c r="AA122" i="4"/>
  <c r="AB122" i="4"/>
  <c r="K121" i="4"/>
  <c r="P121" i="4"/>
  <c r="U121" i="4"/>
  <c r="V121" i="4"/>
  <c r="X121" i="4"/>
  <c r="L121" i="4"/>
  <c r="Q121" i="4"/>
  <c r="Y121" i="4"/>
  <c r="M121" i="4"/>
  <c r="R121" i="4"/>
  <c r="Z121" i="4"/>
  <c r="N121" i="4"/>
  <c r="S121" i="4"/>
  <c r="AA121" i="4"/>
  <c r="AB121" i="4"/>
  <c r="K120" i="4"/>
  <c r="P120" i="4"/>
  <c r="U120" i="4"/>
  <c r="V120" i="4"/>
  <c r="X120" i="4"/>
  <c r="L120" i="4"/>
  <c r="Q120" i="4"/>
  <c r="Y120" i="4"/>
  <c r="M120" i="4"/>
  <c r="R120" i="4"/>
  <c r="Z120" i="4"/>
  <c r="N120" i="4"/>
  <c r="S120" i="4"/>
  <c r="AA120" i="4"/>
  <c r="AB120" i="4"/>
  <c r="K119" i="4"/>
  <c r="P119" i="4"/>
  <c r="U119" i="4"/>
  <c r="V119" i="4"/>
  <c r="X119" i="4"/>
  <c r="L119" i="4"/>
  <c r="Q119" i="4"/>
  <c r="Y119" i="4"/>
  <c r="M119" i="4"/>
  <c r="R119" i="4"/>
  <c r="Z119" i="4"/>
  <c r="N119" i="4"/>
  <c r="S119" i="4"/>
  <c r="AA119" i="4"/>
  <c r="AB119" i="4"/>
  <c r="K118" i="4"/>
  <c r="P118" i="4"/>
  <c r="U118" i="4"/>
  <c r="V118" i="4"/>
  <c r="X118" i="4"/>
  <c r="L118" i="4"/>
  <c r="Q118" i="4"/>
  <c r="Y118" i="4"/>
  <c r="M118" i="4"/>
  <c r="R118" i="4"/>
  <c r="Z118" i="4"/>
  <c r="N118" i="4"/>
  <c r="S118" i="4"/>
  <c r="AA118" i="4"/>
  <c r="AB118" i="4"/>
  <c r="K117" i="4"/>
  <c r="P117" i="4"/>
  <c r="U117" i="4"/>
  <c r="V117" i="4"/>
  <c r="X117" i="4"/>
  <c r="L117" i="4"/>
  <c r="Q117" i="4"/>
  <c r="Y117" i="4"/>
  <c r="M117" i="4"/>
  <c r="R117" i="4"/>
  <c r="Z117" i="4"/>
  <c r="N117" i="4"/>
  <c r="S117" i="4"/>
  <c r="AA117" i="4"/>
  <c r="AB117" i="4"/>
  <c r="K116" i="4"/>
  <c r="P116" i="4"/>
  <c r="U116" i="4"/>
  <c r="V116" i="4"/>
  <c r="X116" i="4"/>
  <c r="L116" i="4"/>
  <c r="Q116" i="4"/>
  <c r="Y116" i="4"/>
  <c r="M116" i="4"/>
  <c r="R116" i="4"/>
  <c r="Z116" i="4"/>
  <c r="N116" i="4"/>
  <c r="S116" i="4"/>
  <c r="AA116" i="4"/>
  <c r="AB116" i="4"/>
  <c r="K115" i="4"/>
  <c r="P115" i="4"/>
  <c r="U115" i="4"/>
  <c r="V115" i="4"/>
  <c r="X115" i="4"/>
  <c r="L115" i="4"/>
  <c r="Q115" i="4"/>
  <c r="Y115" i="4"/>
  <c r="M115" i="4"/>
  <c r="R115" i="4"/>
  <c r="Z115" i="4"/>
  <c r="N115" i="4"/>
  <c r="S115" i="4"/>
  <c r="AA115" i="4"/>
  <c r="AB115" i="4"/>
  <c r="K114" i="4"/>
  <c r="P114" i="4"/>
  <c r="U114" i="4"/>
  <c r="V114" i="4"/>
  <c r="X114" i="4"/>
  <c r="L114" i="4"/>
  <c r="Q114" i="4"/>
  <c r="Y114" i="4"/>
  <c r="M114" i="4"/>
  <c r="R114" i="4"/>
  <c r="Z114" i="4"/>
  <c r="N114" i="4"/>
  <c r="S114" i="4"/>
  <c r="AA114" i="4"/>
  <c r="AB114" i="4"/>
  <c r="K113" i="4"/>
  <c r="P113" i="4"/>
  <c r="U113" i="4"/>
  <c r="V113" i="4"/>
  <c r="X113" i="4"/>
  <c r="L113" i="4"/>
  <c r="Q113" i="4"/>
  <c r="Y113" i="4"/>
  <c r="M113" i="4"/>
  <c r="R113" i="4"/>
  <c r="Z113" i="4"/>
  <c r="N113" i="4"/>
  <c r="S113" i="4"/>
  <c r="AA113" i="4"/>
  <c r="AB113" i="4"/>
  <c r="K112" i="4"/>
  <c r="P112" i="4"/>
  <c r="U112" i="4"/>
  <c r="V112" i="4"/>
  <c r="X112" i="4"/>
  <c r="L112" i="4"/>
  <c r="Q112" i="4"/>
  <c r="Y112" i="4"/>
  <c r="M112" i="4"/>
  <c r="R112" i="4"/>
  <c r="Z112" i="4"/>
  <c r="N112" i="4"/>
  <c r="S112" i="4"/>
  <c r="AA112" i="4"/>
  <c r="AB112" i="4"/>
  <c r="K111" i="4"/>
  <c r="P111" i="4"/>
  <c r="U111" i="4"/>
  <c r="V111" i="4"/>
  <c r="X111" i="4"/>
  <c r="L111" i="4"/>
  <c r="Q111" i="4"/>
  <c r="Y111" i="4"/>
  <c r="M111" i="4"/>
  <c r="R111" i="4"/>
  <c r="Z111" i="4"/>
  <c r="N111" i="4"/>
  <c r="S111" i="4"/>
  <c r="AA111" i="4"/>
  <c r="AB111" i="4"/>
  <c r="K110" i="4"/>
  <c r="P110" i="4"/>
  <c r="U110" i="4"/>
  <c r="V110" i="4"/>
  <c r="X110" i="4"/>
  <c r="L110" i="4"/>
  <c r="Q110" i="4"/>
  <c r="Y110" i="4"/>
  <c r="M110" i="4"/>
  <c r="R110" i="4"/>
  <c r="Z110" i="4"/>
  <c r="N110" i="4"/>
  <c r="S110" i="4"/>
  <c r="AA110" i="4"/>
  <c r="AB110" i="4"/>
  <c r="K109" i="4"/>
  <c r="P109" i="4"/>
  <c r="U109" i="4"/>
  <c r="V109" i="4"/>
  <c r="X109" i="4"/>
  <c r="L109" i="4"/>
  <c r="Q109" i="4"/>
  <c r="Y109" i="4"/>
  <c r="M109" i="4"/>
  <c r="R109" i="4"/>
  <c r="Z109" i="4"/>
  <c r="N109" i="4"/>
  <c r="S109" i="4"/>
  <c r="AA109" i="4"/>
  <c r="AB109" i="4"/>
  <c r="K108" i="4"/>
  <c r="P108" i="4"/>
  <c r="U108" i="4"/>
  <c r="V108" i="4"/>
  <c r="X108" i="4"/>
  <c r="L108" i="4"/>
  <c r="Q108" i="4"/>
  <c r="Y108" i="4"/>
  <c r="M108" i="4"/>
  <c r="R108" i="4"/>
  <c r="Z108" i="4"/>
  <c r="N108" i="4"/>
  <c r="S108" i="4"/>
  <c r="AA108" i="4"/>
  <c r="AB108" i="4"/>
  <c r="K107" i="4"/>
  <c r="P107" i="4"/>
  <c r="U107" i="4"/>
  <c r="V107" i="4"/>
  <c r="X107" i="4"/>
  <c r="L107" i="4"/>
  <c r="Q107" i="4"/>
  <c r="Y107" i="4"/>
  <c r="M107" i="4"/>
  <c r="R107" i="4"/>
  <c r="Z107" i="4"/>
  <c r="N107" i="4"/>
  <c r="S107" i="4"/>
  <c r="AA107" i="4"/>
  <c r="AB107" i="4"/>
  <c r="K106" i="4"/>
  <c r="P106" i="4"/>
  <c r="U106" i="4"/>
  <c r="V106" i="4"/>
  <c r="X106" i="4"/>
  <c r="L106" i="4"/>
  <c r="Q106" i="4"/>
  <c r="Y106" i="4"/>
  <c r="M106" i="4"/>
  <c r="R106" i="4"/>
  <c r="Z106" i="4"/>
  <c r="N106" i="4"/>
  <c r="S106" i="4"/>
  <c r="AA106" i="4"/>
  <c r="AB106" i="4"/>
  <c r="K105" i="4"/>
  <c r="P105" i="4"/>
  <c r="U105" i="4"/>
  <c r="V105" i="4"/>
  <c r="X105" i="4"/>
  <c r="L105" i="4"/>
  <c r="Q105" i="4"/>
  <c r="Y105" i="4"/>
  <c r="M105" i="4"/>
  <c r="R105" i="4"/>
  <c r="Z105" i="4"/>
  <c r="N105" i="4"/>
  <c r="S105" i="4"/>
  <c r="AA105" i="4"/>
  <c r="AB105" i="4"/>
  <c r="K104" i="4"/>
  <c r="P104" i="4"/>
  <c r="U104" i="4"/>
  <c r="V104" i="4"/>
  <c r="X104" i="4"/>
  <c r="L104" i="4"/>
  <c r="Q104" i="4"/>
  <c r="Y104" i="4"/>
  <c r="M104" i="4"/>
  <c r="R104" i="4"/>
  <c r="Z104" i="4"/>
  <c r="N104" i="4"/>
  <c r="S104" i="4"/>
  <c r="AA104" i="4"/>
  <c r="AB104" i="4"/>
  <c r="K103" i="4"/>
  <c r="P103" i="4"/>
  <c r="U103" i="4"/>
  <c r="V103" i="4"/>
  <c r="X103" i="4"/>
  <c r="L103" i="4"/>
  <c r="Q103" i="4"/>
  <c r="Y103" i="4"/>
  <c r="M103" i="4"/>
  <c r="R103" i="4"/>
  <c r="Z103" i="4"/>
  <c r="N103" i="4"/>
  <c r="S103" i="4"/>
  <c r="AA103" i="4"/>
  <c r="AB103" i="4"/>
  <c r="K102" i="4"/>
  <c r="P102" i="4"/>
  <c r="U102" i="4"/>
  <c r="V102" i="4"/>
  <c r="X102" i="4"/>
  <c r="L102" i="4"/>
  <c r="Q102" i="4"/>
  <c r="Y102" i="4"/>
  <c r="M102" i="4"/>
  <c r="R102" i="4"/>
  <c r="Z102" i="4"/>
  <c r="N102" i="4"/>
  <c r="S102" i="4"/>
  <c r="AA102" i="4"/>
  <c r="AB102" i="4"/>
  <c r="K101" i="4"/>
  <c r="P101" i="4"/>
  <c r="U101" i="4"/>
  <c r="V101" i="4"/>
  <c r="X101" i="4"/>
  <c r="L101" i="4"/>
  <c r="Q101" i="4"/>
  <c r="Y101" i="4"/>
  <c r="M101" i="4"/>
  <c r="R101" i="4"/>
  <c r="Z101" i="4"/>
  <c r="N101" i="4"/>
  <c r="S101" i="4"/>
  <c r="AA101" i="4"/>
  <c r="AB101" i="4"/>
  <c r="K100" i="4"/>
  <c r="P100" i="4"/>
  <c r="U100" i="4"/>
  <c r="V100" i="4"/>
  <c r="X100" i="4"/>
  <c r="L100" i="4"/>
  <c r="Q100" i="4"/>
  <c r="Y100" i="4"/>
  <c r="M100" i="4"/>
  <c r="R100" i="4"/>
  <c r="Z100" i="4"/>
  <c r="N100" i="4"/>
  <c r="S100" i="4"/>
  <c r="AA100" i="4"/>
  <c r="AB100" i="4"/>
  <c r="K99" i="4"/>
  <c r="P99" i="4"/>
  <c r="U99" i="4"/>
  <c r="V99" i="4"/>
  <c r="X99" i="4"/>
  <c r="L99" i="4"/>
  <c r="Q99" i="4"/>
  <c r="Y99" i="4"/>
  <c r="M99" i="4"/>
  <c r="R99" i="4"/>
  <c r="Z99" i="4"/>
  <c r="N99" i="4"/>
  <c r="S99" i="4"/>
  <c r="AA99" i="4"/>
  <c r="AB99" i="4"/>
  <c r="K98" i="4"/>
  <c r="P98" i="4"/>
  <c r="U98" i="4"/>
  <c r="V98" i="4"/>
  <c r="X98" i="4"/>
  <c r="L98" i="4"/>
  <c r="Q98" i="4"/>
  <c r="Y98" i="4"/>
  <c r="M98" i="4"/>
  <c r="R98" i="4"/>
  <c r="Z98" i="4"/>
  <c r="N98" i="4"/>
  <c r="S98" i="4"/>
  <c r="AA98" i="4"/>
  <c r="AB98" i="4"/>
  <c r="K97" i="4"/>
  <c r="P97" i="4"/>
  <c r="U97" i="4"/>
  <c r="V97" i="4"/>
  <c r="X97" i="4"/>
  <c r="L97" i="4"/>
  <c r="Q97" i="4"/>
  <c r="Y97" i="4"/>
  <c r="M97" i="4"/>
  <c r="R97" i="4"/>
  <c r="Z97" i="4"/>
  <c r="N97" i="4"/>
  <c r="S97" i="4"/>
  <c r="AA97" i="4"/>
  <c r="AB97" i="4"/>
  <c r="K96" i="4"/>
  <c r="P96" i="4"/>
  <c r="U96" i="4"/>
  <c r="V96" i="4"/>
  <c r="X96" i="4"/>
  <c r="L96" i="4"/>
  <c r="Q96" i="4"/>
  <c r="Y96" i="4"/>
  <c r="M96" i="4"/>
  <c r="R96" i="4"/>
  <c r="Z96" i="4"/>
  <c r="N96" i="4"/>
  <c r="S96" i="4"/>
  <c r="AA96" i="4"/>
  <c r="AB96" i="4"/>
  <c r="K95" i="4"/>
  <c r="P95" i="4"/>
  <c r="U95" i="4"/>
  <c r="V95" i="4"/>
  <c r="X95" i="4"/>
  <c r="L95" i="4"/>
  <c r="Q95" i="4"/>
  <c r="Y95" i="4"/>
  <c r="M95" i="4"/>
  <c r="R95" i="4"/>
  <c r="Z95" i="4"/>
  <c r="N95" i="4"/>
  <c r="S95" i="4"/>
  <c r="AA95" i="4"/>
  <c r="AB95" i="4"/>
  <c r="K94" i="4"/>
  <c r="P94" i="4"/>
  <c r="U94" i="4"/>
  <c r="V94" i="4"/>
  <c r="X94" i="4"/>
  <c r="L94" i="4"/>
  <c r="Q94" i="4"/>
  <c r="Y94" i="4"/>
  <c r="M94" i="4"/>
  <c r="R94" i="4"/>
  <c r="Z94" i="4"/>
  <c r="N94" i="4"/>
  <c r="S94" i="4"/>
  <c r="AA94" i="4"/>
  <c r="AB94" i="4"/>
  <c r="K93" i="4"/>
  <c r="P93" i="4"/>
  <c r="U93" i="4"/>
  <c r="V93" i="4"/>
  <c r="X93" i="4"/>
  <c r="L93" i="4"/>
  <c r="Q93" i="4"/>
  <c r="Y93" i="4"/>
  <c r="M93" i="4"/>
  <c r="R93" i="4"/>
  <c r="Z93" i="4"/>
  <c r="N93" i="4"/>
  <c r="S93" i="4"/>
  <c r="AA93" i="4"/>
  <c r="AB93" i="4"/>
  <c r="K92" i="4"/>
  <c r="P92" i="4"/>
  <c r="U92" i="4"/>
  <c r="V92" i="4"/>
  <c r="X92" i="4"/>
  <c r="L92" i="4"/>
  <c r="Q92" i="4"/>
  <c r="Y92" i="4"/>
  <c r="M92" i="4"/>
  <c r="R92" i="4"/>
  <c r="Z92" i="4"/>
  <c r="N92" i="4"/>
  <c r="S92" i="4"/>
  <c r="AA92" i="4"/>
  <c r="AB92" i="4"/>
  <c r="K91" i="4"/>
  <c r="P91" i="4"/>
  <c r="U91" i="4"/>
  <c r="V91" i="4"/>
  <c r="X91" i="4"/>
  <c r="L91" i="4"/>
  <c r="Q91" i="4"/>
  <c r="Y91" i="4"/>
  <c r="M91" i="4"/>
  <c r="R91" i="4"/>
  <c r="Z91" i="4"/>
  <c r="N91" i="4"/>
  <c r="S91" i="4"/>
  <c r="AA91" i="4"/>
  <c r="AB91" i="4"/>
  <c r="K90" i="4"/>
  <c r="P90" i="4"/>
  <c r="U90" i="4"/>
  <c r="V90" i="4"/>
  <c r="X90" i="4"/>
  <c r="L90" i="4"/>
  <c r="Q90" i="4"/>
  <c r="Y90" i="4"/>
  <c r="M90" i="4"/>
  <c r="R90" i="4"/>
  <c r="Z90" i="4"/>
  <c r="N90" i="4"/>
  <c r="S90" i="4"/>
  <c r="AA90" i="4"/>
  <c r="AB90" i="4"/>
  <c r="K89" i="4"/>
  <c r="P89" i="4"/>
  <c r="U89" i="4"/>
  <c r="V89" i="4"/>
  <c r="X89" i="4"/>
  <c r="L89" i="4"/>
  <c r="Q89" i="4"/>
  <c r="Y89" i="4"/>
  <c r="M89" i="4"/>
  <c r="R89" i="4"/>
  <c r="Z89" i="4"/>
  <c r="N89" i="4"/>
  <c r="S89" i="4"/>
  <c r="AA89" i="4"/>
  <c r="AB89" i="4"/>
  <c r="K88" i="4"/>
  <c r="P88" i="4"/>
  <c r="U88" i="4"/>
  <c r="V88" i="4"/>
  <c r="X88" i="4"/>
  <c r="L88" i="4"/>
  <c r="Q88" i="4"/>
  <c r="Y88" i="4"/>
  <c r="M88" i="4"/>
  <c r="R88" i="4"/>
  <c r="Z88" i="4"/>
  <c r="N88" i="4"/>
  <c r="S88" i="4"/>
  <c r="AA88" i="4"/>
  <c r="AB88" i="4"/>
  <c r="K87" i="4"/>
  <c r="P87" i="4"/>
  <c r="U87" i="4"/>
  <c r="V87" i="4"/>
  <c r="X87" i="4"/>
  <c r="L87" i="4"/>
  <c r="Q87" i="4"/>
  <c r="Y87" i="4"/>
  <c r="M87" i="4"/>
  <c r="R87" i="4"/>
  <c r="Z87" i="4"/>
  <c r="N87" i="4"/>
  <c r="S87" i="4"/>
  <c r="AA87" i="4"/>
  <c r="AB87" i="4"/>
  <c r="K86" i="4"/>
  <c r="P86" i="4"/>
  <c r="U86" i="4"/>
  <c r="V86" i="4"/>
  <c r="X86" i="4"/>
  <c r="L86" i="4"/>
  <c r="Q86" i="4"/>
  <c r="Y86" i="4"/>
  <c r="M86" i="4"/>
  <c r="R86" i="4"/>
  <c r="Z86" i="4"/>
  <c r="N86" i="4"/>
  <c r="S86" i="4"/>
  <c r="AA86" i="4"/>
  <c r="AB86" i="4"/>
  <c r="K85" i="4"/>
  <c r="P85" i="4"/>
  <c r="U85" i="4"/>
  <c r="V85" i="4"/>
  <c r="X85" i="4"/>
  <c r="L85" i="4"/>
  <c r="Q85" i="4"/>
  <c r="Y85" i="4"/>
  <c r="M85" i="4"/>
  <c r="R85" i="4"/>
  <c r="Z85" i="4"/>
  <c r="N85" i="4"/>
  <c r="S85" i="4"/>
  <c r="AA85" i="4"/>
  <c r="AB85" i="4"/>
  <c r="K84" i="4"/>
  <c r="P84" i="4"/>
  <c r="U84" i="4"/>
  <c r="V84" i="4"/>
  <c r="X84" i="4"/>
  <c r="L84" i="4"/>
  <c r="Q84" i="4"/>
  <c r="Y84" i="4"/>
  <c r="M84" i="4"/>
  <c r="R84" i="4"/>
  <c r="Z84" i="4"/>
  <c r="N84" i="4"/>
  <c r="S84" i="4"/>
  <c r="AA84" i="4"/>
  <c r="AB84" i="4"/>
  <c r="K83" i="4"/>
  <c r="P83" i="4"/>
  <c r="U83" i="4"/>
  <c r="V83" i="4"/>
  <c r="X83" i="4"/>
  <c r="L83" i="4"/>
  <c r="Q83" i="4"/>
  <c r="Y83" i="4"/>
  <c r="M83" i="4"/>
  <c r="R83" i="4"/>
  <c r="Z83" i="4"/>
  <c r="N83" i="4"/>
  <c r="S83" i="4"/>
  <c r="AA83" i="4"/>
  <c r="AB83" i="4"/>
  <c r="K82" i="4"/>
  <c r="P82" i="4"/>
  <c r="U82" i="4"/>
  <c r="V82" i="4"/>
  <c r="X82" i="4"/>
  <c r="L82" i="4"/>
  <c r="Q82" i="4"/>
  <c r="Y82" i="4"/>
  <c r="M82" i="4"/>
  <c r="R82" i="4"/>
  <c r="Z82" i="4"/>
  <c r="N82" i="4"/>
  <c r="S82" i="4"/>
  <c r="AA82" i="4"/>
  <c r="AB82" i="4"/>
  <c r="K81" i="4"/>
  <c r="P81" i="4"/>
  <c r="U81" i="4"/>
  <c r="V81" i="4"/>
  <c r="X81" i="4"/>
  <c r="L81" i="4"/>
  <c r="Q81" i="4"/>
  <c r="Y81" i="4"/>
  <c r="M81" i="4"/>
  <c r="R81" i="4"/>
  <c r="Z81" i="4"/>
  <c r="N81" i="4"/>
  <c r="S81" i="4"/>
  <c r="AA81" i="4"/>
  <c r="AB81" i="4"/>
  <c r="K80" i="4"/>
  <c r="P80" i="4"/>
  <c r="U80" i="4"/>
  <c r="V80" i="4"/>
  <c r="X80" i="4"/>
  <c r="L80" i="4"/>
  <c r="Q80" i="4"/>
  <c r="Y80" i="4"/>
  <c r="M80" i="4"/>
  <c r="R80" i="4"/>
  <c r="Z80" i="4"/>
  <c r="N80" i="4"/>
  <c r="S80" i="4"/>
  <c r="AA80" i="4"/>
  <c r="AB80" i="4"/>
  <c r="K79" i="4"/>
  <c r="P79" i="4"/>
  <c r="U79" i="4"/>
  <c r="V79" i="4"/>
  <c r="X79" i="4"/>
  <c r="L79" i="4"/>
  <c r="Q79" i="4"/>
  <c r="Y79" i="4"/>
  <c r="M79" i="4"/>
  <c r="R79" i="4"/>
  <c r="Z79" i="4"/>
  <c r="N79" i="4"/>
  <c r="S79" i="4"/>
  <c r="AA79" i="4"/>
  <c r="AB79" i="4"/>
  <c r="K78" i="4"/>
  <c r="P78" i="4"/>
  <c r="U78" i="4"/>
  <c r="V78" i="4"/>
  <c r="X78" i="4"/>
  <c r="L78" i="4"/>
  <c r="Q78" i="4"/>
  <c r="Y78" i="4"/>
  <c r="M78" i="4"/>
  <c r="R78" i="4"/>
  <c r="Z78" i="4"/>
  <c r="N78" i="4"/>
  <c r="S78" i="4"/>
  <c r="AA78" i="4"/>
  <c r="AB78" i="4"/>
  <c r="K77" i="4"/>
  <c r="P77" i="4"/>
  <c r="U77" i="4"/>
  <c r="V77" i="4"/>
  <c r="X77" i="4"/>
  <c r="L77" i="4"/>
  <c r="Q77" i="4"/>
  <c r="Y77" i="4"/>
  <c r="M77" i="4"/>
  <c r="R77" i="4"/>
  <c r="Z77" i="4"/>
  <c r="N77" i="4"/>
  <c r="S77" i="4"/>
  <c r="AA77" i="4"/>
  <c r="AB77" i="4"/>
  <c r="K76" i="4"/>
  <c r="P76" i="4"/>
  <c r="U76" i="4"/>
  <c r="V76" i="4"/>
  <c r="X76" i="4"/>
  <c r="L76" i="4"/>
  <c r="Q76" i="4"/>
  <c r="Y76" i="4"/>
  <c r="M76" i="4"/>
  <c r="R76" i="4"/>
  <c r="Z76" i="4"/>
  <c r="N76" i="4"/>
  <c r="S76" i="4"/>
  <c r="AA76" i="4"/>
  <c r="AB76" i="4"/>
  <c r="K75" i="4"/>
  <c r="P75" i="4"/>
  <c r="U75" i="4"/>
  <c r="V75" i="4"/>
  <c r="X75" i="4"/>
  <c r="L75" i="4"/>
  <c r="Q75" i="4"/>
  <c r="Y75" i="4"/>
  <c r="M75" i="4"/>
  <c r="R75" i="4"/>
  <c r="Z75" i="4"/>
  <c r="N75" i="4"/>
  <c r="S75" i="4"/>
  <c r="AA75" i="4"/>
  <c r="AB75" i="4"/>
  <c r="K74" i="4"/>
  <c r="P74" i="4"/>
  <c r="U74" i="4"/>
  <c r="V74" i="4"/>
  <c r="X74" i="4"/>
  <c r="L74" i="4"/>
  <c r="Q74" i="4"/>
  <c r="Y74" i="4"/>
  <c r="M74" i="4"/>
  <c r="R74" i="4"/>
  <c r="Z74" i="4"/>
  <c r="N74" i="4"/>
  <c r="S74" i="4"/>
  <c r="AA74" i="4"/>
  <c r="AB74" i="4"/>
  <c r="K73" i="4"/>
  <c r="P73" i="4"/>
  <c r="U73" i="4"/>
  <c r="V73" i="4"/>
  <c r="X73" i="4"/>
  <c r="L73" i="4"/>
  <c r="Q73" i="4"/>
  <c r="Y73" i="4"/>
  <c r="M73" i="4"/>
  <c r="R73" i="4"/>
  <c r="Z73" i="4"/>
  <c r="N73" i="4"/>
  <c r="S73" i="4"/>
  <c r="AA73" i="4"/>
  <c r="AB73" i="4"/>
  <c r="K72" i="4"/>
  <c r="P72" i="4"/>
  <c r="U72" i="4"/>
  <c r="V72" i="4"/>
  <c r="X72" i="4"/>
  <c r="L72" i="4"/>
  <c r="Q72" i="4"/>
  <c r="Y72" i="4"/>
  <c r="M72" i="4"/>
  <c r="R72" i="4"/>
  <c r="Z72" i="4"/>
  <c r="N72" i="4"/>
  <c r="S72" i="4"/>
  <c r="AA72" i="4"/>
  <c r="AB72" i="4"/>
  <c r="K71" i="4"/>
  <c r="P71" i="4"/>
  <c r="U71" i="4"/>
  <c r="V71" i="4"/>
  <c r="X71" i="4"/>
  <c r="L71" i="4"/>
  <c r="Q71" i="4"/>
  <c r="Y71" i="4"/>
  <c r="M71" i="4"/>
  <c r="R71" i="4"/>
  <c r="Z71" i="4"/>
  <c r="N71" i="4"/>
  <c r="S71" i="4"/>
  <c r="AA71" i="4"/>
  <c r="AB71" i="4"/>
  <c r="K70" i="4"/>
  <c r="P70" i="4"/>
  <c r="U70" i="4"/>
  <c r="V70" i="4"/>
  <c r="X70" i="4"/>
  <c r="L70" i="4"/>
  <c r="Q70" i="4"/>
  <c r="Y70" i="4"/>
  <c r="M70" i="4"/>
  <c r="R70" i="4"/>
  <c r="Z70" i="4"/>
  <c r="N70" i="4"/>
  <c r="S70" i="4"/>
  <c r="AA70" i="4"/>
  <c r="AB70" i="4"/>
  <c r="K69" i="4"/>
  <c r="P69" i="4"/>
  <c r="U69" i="4"/>
  <c r="V69" i="4"/>
  <c r="X69" i="4"/>
  <c r="L69" i="4"/>
  <c r="Q69" i="4"/>
  <c r="Y69" i="4"/>
  <c r="M69" i="4"/>
  <c r="R69" i="4"/>
  <c r="Z69" i="4"/>
  <c r="N69" i="4"/>
  <c r="S69" i="4"/>
  <c r="AA69" i="4"/>
  <c r="AB69" i="4"/>
  <c r="K68" i="4"/>
  <c r="P68" i="4"/>
  <c r="U68" i="4"/>
  <c r="V68" i="4"/>
  <c r="X68" i="4"/>
  <c r="L68" i="4"/>
  <c r="Q68" i="4"/>
  <c r="Y68" i="4"/>
  <c r="M68" i="4"/>
  <c r="R68" i="4"/>
  <c r="Z68" i="4"/>
  <c r="N68" i="4"/>
  <c r="S68" i="4"/>
  <c r="AA68" i="4"/>
  <c r="AB68" i="4"/>
  <c r="K67" i="4"/>
  <c r="P67" i="4"/>
  <c r="U67" i="4"/>
  <c r="V67" i="4"/>
  <c r="X67" i="4"/>
  <c r="L67" i="4"/>
  <c r="Q67" i="4"/>
  <c r="Y67" i="4"/>
  <c r="M67" i="4"/>
  <c r="R67" i="4"/>
  <c r="Z67" i="4"/>
  <c r="N67" i="4"/>
  <c r="S67" i="4"/>
  <c r="AA67" i="4"/>
  <c r="AB67" i="4"/>
  <c r="K66" i="4"/>
  <c r="P66" i="4"/>
  <c r="U66" i="4"/>
  <c r="V66" i="4"/>
  <c r="X66" i="4"/>
  <c r="L66" i="4"/>
  <c r="Q66" i="4"/>
  <c r="Y66" i="4"/>
  <c r="M66" i="4"/>
  <c r="R66" i="4"/>
  <c r="Z66" i="4"/>
  <c r="N66" i="4"/>
  <c r="S66" i="4"/>
  <c r="AA66" i="4"/>
  <c r="AB66" i="4"/>
  <c r="K65" i="4"/>
  <c r="P65" i="4"/>
  <c r="U65" i="4"/>
  <c r="V65" i="4"/>
  <c r="X65" i="4"/>
  <c r="L65" i="4"/>
  <c r="Q65" i="4"/>
  <c r="Y65" i="4"/>
  <c r="M65" i="4"/>
  <c r="R65" i="4"/>
  <c r="Z65" i="4"/>
  <c r="N65" i="4"/>
  <c r="S65" i="4"/>
  <c r="AA65" i="4"/>
  <c r="AB65" i="4"/>
  <c r="K64" i="4"/>
  <c r="P64" i="4"/>
  <c r="U64" i="4"/>
  <c r="V64" i="4"/>
  <c r="X64" i="4"/>
  <c r="L64" i="4"/>
  <c r="Q64" i="4"/>
  <c r="Y64" i="4"/>
  <c r="M64" i="4"/>
  <c r="R64" i="4"/>
  <c r="Z64" i="4"/>
  <c r="N64" i="4"/>
  <c r="S64" i="4"/>
  <c r="AA64" i="4"/>
  <c r="AB64" i="4"/>
  <c r="K63" i="4"/>
  <c r="P63" i="4"/>
  <c r="U63" i="4"/>
  <c r="V63" i="4"/>
  <c r="X63" i="4"/>
  <c r="L63" i="4"/>
  <c r="Q63" i="4"/>
  <c r="Y63" i="4"/>
  <c r="M63" i="4"/>
  <c r="R63" i="4"/>
  <c r="Z63" i="4"/>
  <c r="N63" i="4"/>
  <c r="S63" i="4"/>
  <c r="AA63" i="4"/>
  <c r="AB63" i="4"/>
  <c r="K62" i="4"/>
  <c r="P62" i="4"/>
  <c r="U62" i="4"/>
  <c r="V62" i="4"/>
  <c r="X62" i="4"/>
  <c r="L62" i="4"/>
  <c r="Q62" i="4"/>
  <c r="Y62" i="4"/>
  <c r="M62" i="4"/>
  <c r="R62" i="4"/>
  <c r="Z62" i="4"/>
  <c r="N62" i="4"/>
  <c r="S62" i="4"/>
  <c r="AA62" i="4"/>
  <c r="AB62" i="4"/>
  <c r="K61" i="4"/>
  <c r="P61" i="4"/>
  <c r="U61" i="4"/>
  <c r="V61" i="4"/>
  <c r="X61" i="4"/>
  <c r="L61" i="4"/>
  <c r="Q61" i="4"/>
  <c r="Y61" i="4"/>
  <c r="M61" i="4"/>
  <c r="R61" i="4"/>
  <c r="Z61" i="4"/>
  <c r="N61" i="4"/>
  <c r="S61" i="4"/>
  <c r="AA61" i="4"/>
  <c r="AB61" i="4"/>
  <c r="K60" i="4"/>
  <c r="P60" i="4"/>
  <c r="U60" i="4"/>
  <c r="V60" i="4"/>
  <c r="X60" i="4"/>
  <c r="L60" i="4"/>
  <c r="Q60" i="4"/>
  <c r="Y60" i="4"/>
  <c r="M60" i="4"/>
  <c r="R60" i="4"/>
  <c r="Z60" i="4"/>
  <c r="N60" i="4"/>
  <c r="S60" i="4"/>
  <c r="AA60" i="4"/>
  <c r="AB60" i="4"/>
  <c r="K59" i="4"/>
  <c r="P59" i="4"/>
  <c r="U59" i="4"/>
  <c r="V59" i="4"/>
  <c r="X59" i="4"/>
  <c r="L59" i="4"/>
  <c r="Q59" i="4"/>
  <c r="Y59" i="4"/>
  <c r="M59" i="4"/>
  <c r="R59" i="4"/>
  <c r="Z59" i="4"/>
  <c r="N59" i="4"/>
  <c r="S59" i="4"/>
  <c r="AA59" i="4"/>
  <c r="AB59" i="4"/>
  <c r="K58" i="4"/>
  <c r="P58" i="4"/>
  <c r="U58" i="4"/>
  <c r="V58" i="4"/>
  <c r="X58" i="4"/>
  <c r="L58" i="4"/>
  <c r="Q58" i="4"/>
  <c r="Y58" i="4"/>
  <c r="M58" i="4"/>
  <c r="R58" i="4"/>
  <c r="Z58" i="4"/>
  <c r="N58" i="4"/>
  <c r="S58" i="4"/>
  <c r="AA58" i="4"/>
  <c r="AB58" i="4"/>
  <c r="K57" i="4"/>
  <c r="P57" i="4"/>
  <c r="U57" i="4"/>
  <c r="V57" i="4"/>
  <c r="X57" i="4"/>
  <c r="L57" i="4"/>
  <c r="Q57" i="4"/>
  <c r="Y57" i="4"/>
  <c r="M57" i="4"/>
  <c r="R57" i="4"/>
  <c r="Z57" i="4"/>
  <c r="N57" i="4"/>
  <c r="S57" i="4"/>
  <c r="AA57" i="4"/>
  <c r="AB57" i="4"/>
  <c r="K56" i="4"/>
  <c r="P56" i="4"/>
  <c r="U56" i="4"/>
  <c r="V56" i="4"/>
  <c r="X56" i="4"/>
  <c r="L56" i="4"/>
  <c r="Q56" i="4"/>
  <c r="Y56" i="4"/>
  <c r="M56" i="4"/>
  <c r="R56" i="4"/>
  <c r="Z56" i="4"/>
  <c r="N56" i="4"/>
  <c r="S56" i="4"/>
  <c r="AA56" i="4"/>
  <c r="AB56" i="4"/>
  <c r="K55" i="4"/>
  <c r="P55" i="4"/>
  <c r="U55" i="4"/>
  <c r="V55" i="4"/>
  <c r="X55" i="4"/>
  <c r="L55" i="4"/>
  <c r="Q55" i="4"/>
  <c r="Y55" i="4"/>
  <c r="M55" i="4"/>
  <c r="R55" i="4"/>
  <c r="Z55" i="4"/>
  <c r="N55" i="4"/>
  <c r="S55" i="4"/>
  <c r="AA55" i="4"/>
  <c r="AB55" i="4"/>
  <c r="K54" i="4"/>
  <c r="P54" i="4"/>
  <c r="U54" i="4"/>
  <c r="V54" i="4"/>
  <c r="X54" i="4"/>
  <c r="L54" i="4"/>
  <c r="Q54" i="4"/>
  <c r="Y54" i="4"/>
  <c r="M54" i="4"/>
  <c r="R54" i="4"/>
  <c r="Z54" i="4"/>
  <c r="N54" i="4"/>
  <c r="S54" i="4"/>
  <c r="AA54" i="4"/>
  <c r="AB54" i="4"/>
  <c r="K53" i="4"/>
  <c r="P53" i="4"/>
  <c r="U53" i="4"/>
  <c r="V53" i="4"/>
  <c r="X53" i="4"/>
  <c r="L53" i="4"/>
  <c r="Q53" i="4"/>
  <c r="Y53" i="4"/>
  <c r="M53" i="4"/>
  <c r="R53" i="4"/>
  <c r="Z53" i="4"/>
  <c r="N53" i="4"/>
  <c r="S53" i="4"/>
  <c r="AA53" i="4"/>
  <c r="AB53" i="4"/>
  <c r="K52" i="4"/>
  <c r="P52" i="4"/>
  <c r="U52" i="4"/>
  <c r="V52" i="4"/>
  <c r="X52" i="4"/>
  <c r="L52" i="4"/>
  <c r="Q52" i="4"/>
  <c r="Y52" i="4"/>
  <c r="M52" i="4"/>
  <c r="R52" i="4"/>
  <c r="Z52" i="4"/>
  <c r="N52" i="4"/>
  <c r="S52" i="4"/>
  <c r="AA52" i="4"/>
  <c r="AB52" i="4"/>
  <c r="K51" i="4"/>
  <c r="P51" i="4"/>
  <c r="U51" i="4"/>
  <c r="V51" i="4"/>
  <c r="X51" i="4"/>
  <c r="L51" i="4"/>
  <c r="Q51" i="4"/>
  <c r="Y51" i="4"/>
  <c r="M51" i="4"/>
  <c r="R51" i="4"/>
  <c r="Z51" i="4"/>
  <c r="N51" i="4"/>
  <c r="S51" i="4"/>
  <c r="AA51" i="4"/>
  <c r="AB51" i="4"/>
  <c r="K50" i="4"/>
  <c r="P50" i="4"/>
  <c r="U50" i="4"/>
  <c r="V50" i="4"/>
  <c r="X50" i="4"/>
  <c r="L50" i="4"/>
  <c r="Q50" i="4"/>
  <c r="Y50" i="4"/>
  <c r="M50" i="4"/>
  <c r="R50" i="4"/>
  <c r="Z50" i="4"/>
  <c r="N50" i="4"/>
  <c r="S50" i="4"/>
  <c r="AA50" i="4"/>
  <c r="AB50" i="4"/>
  <c r="K49" i="4"/>
  <c r="P49" i="4"/>
  <c r="U49" i="4"/>
  <c r="V49" i="4"/>
  <c r="X49" i="4"/>
  <c r="L49" i="4"/>
  <c r="Q49" i="4"/>
  <c r="Y49" i="4"/>
  <c r="M49" i="4"/>
  <c r="R49" i="4"/>
  <c r="Z49" i="4"/>
  <c r="N49" i="4"/>
  <c r="S49" i="4"/>
  <c r="AA49" i="4"/>
  <c r="AB49" i="4"/>
  <c r="K48" i="4"/>
  <c r="P48" i="4"/>
  <c r="U48" i="4"/>
  <c r="V48" i="4"/>
  <c r="X48" i="4"/>
  <c r="L48" i="4"/>
  <c r="Q48" i="4"/>
  <c r="Y48" i="4"/>
  <c r="M48" i="4"/>
  <c r="R48" i="4"/>
  <c r="Z48" i="4"/>
  <c r="N48" i="4"/>
  <c r="S48" i="4"/>
  <c r="AA48" i="4"/>
  <c r="AB48" i="4"/>
  <c r="K47" i="4"/>
  <c r="P47" i="4"/>
  <c r="U47" i="4"/>
  <c r="V47" i="4"/>
  <c r="X47" i="4"/>
  <c r="L47" i="4"/>
  <c r="Q47" i="4"/>
  <c r="Y47" i="4"/>
  <c r="M47" i="4"/>
  <c r="R47" i="4"/>
  <c r="Z47" i="4"/>
  <c r="N47" i="4"/>
  <c r="S47" i="4"/>
  <c r="AA47" i="4"/>
  <c r="AB47" i="4"/>
  <c r="K46" i="4"/>
  <c r="P46" i="4"/>
  <c r="U46" i="4"/>
  <c r="V46" i="4"/>
  <c r="X46" i="4"/>
  <c r="L46" i="4"/>
  <c r="Q46" i="4"/>
  <c r="Y46" i="4"/>
  <c r="M46" i="4"/>
  <c r="R46" i="4"/>
  <c r="Z46" i="4"/>
  <c r="N46" i="4"/>
  <c r="S46" i="4"/>
  <c r="AA46" i="4"/>
  <c r="AB46" i="4"/>
  <c r="K45" i="4"/>
  <c r="P45" i="4"/>
  <c r="U45" i="4"/>
  <c r="V45" i="4"/>
  <c r="X45" i="4"/>
  <c r="L45" i="4"/>
  <c r="Q45" i="4"/>
  <c r="Y45" i="4"/>
  <c r="M45" i="4"/>
  <c r="R45" i="4"/>
  <c r="Z45" i="4"/>
  <c r="N45" i="4"/>
  <c r="S45" i="4"/>
  <c r="AA45" i="4"/>
  <c r="AB45" i="4"/>
  <c r="K44" i="4"/>
  <c r="P44" i="4"/>
  <c r="U44" i="4"/>
  <c r="V44" i="4"/>
  <c r="X44" i="4"/>
  <c r="L44" i="4"/>
  <c r="Q44" i="4"/>
  <c r="Y44" i="4"/>
  <c r="M44" i="4"/>
  <c r="R44" i="4"/>
  <c r="Z44" i="4"/>
  <c r="N44" i="4"/>
  <c r="S44" i="4"/>
  <c r="AA44" i="4"/>
  <c r="AB44" i="4"/>
  <c r="K43" i="4"/>
  <c r="P43" i="4"/>
  <c r="U43" i="4"/>
  <c r="V43" i="4"/>
  <c r="X43" i="4"/>
  <c r="L43" i="4"/>
  <c r="Q43" i="4"/>
  <c r="Y43" i="4"/>
  <c r="M43" i="4"/>
  <c r="R43" i="4"/>
  <c r="Z43" i="4"/>
  <c r="N43" i="4"/>
  <c r="S43" i="4"/>
  <c r="AA43" i="4"/>
  <c r="AB43" i="4"/>
  <c r="K42" i="4"/>
  <c r="P42" i="4"/>
  <c r="U42" i="4"/>
  <c r="V42" i="4"/>
  <c r="X42" i="4"/>
  <c r="L42" i="4"/>
  <c r="Q42" i="4"/>
  <c r="Y42" i="4"/>
  <c r="M42" i="4"/>
  <c r="R42" i="4"/>
  <c r="Z42" i="4"/>
  <c r="N42" i="4"/>
  <c r="S42" i="4"/>
  <c r="AA42" i="4"/>
  <c r="AB42" i="4"/>
  <c r="K41" i="4"/>
  <c r="P41" i="4"/>
  <c r="U41" i="4"/>
  <c r="V41" i="4"/>
  <c r="X41" i="4"/>
  <c r="L41" i="4"/>
  <c r="Q41" i="4"/>
  <c r="Y41" i="4"/>
  <c r="M41" i="4"/>
  <c r="R41" i="4"/>
  <c r="Z41" i="4"/>
  <c r="N41" i="4"/>
  <c r="S41" i="4"/>
  <c r="AA41" i="4"/>
  <c r="AB41" i="4"/>
  <c r="K40" i="4"/>
  <c r="P40" i="4"/>
  <c r="U40" i="4"/>
  <c r="V40" i="4"/>
  <c r="X40" i="4"/>
  <c r="L40" i="4"/>
  <c r="Q40" i="4"/>
  <c r="Y40" i="4"/>
  <c r="M40" i="4"/>
  <c r="R40" i="4"/>
  <c r="Z40" i="4"/>
  <c r="N40" i="4"/>
  <c r="S40" i="4"/>
  <c r="AA40" i="4"/>
  <c r="AB40" i="4"/>
  <c r="K39" i="4"/>
  <c r="P39" i="4"/>
  <c r="U39" i="4"/>
  <c r="V39" i="4"/>
  <c r="X39" i="4"/>
  <c r="L39" i="4"/>
  <c r="Q39" i="4"/>
  <c r="Y39" i="4"/>
  <c r="M39" i="4"/>
  <c r="R39" i="4"/>
  <c r="Z39" i="4"/>
  <c r="N39" i="4"/>
  <c r="S39" i="4"/>
  <c r="AA39" i="4"/>
  <c r="AB39" i="4"/>
  <c r="K38" i="4"/>
  <c r="P38" i="4"/>
  <c r="U38" i="4"/>
  <c r="V38" i="4"/>
  <c r="X38" i="4"/>
  <c r="L38" i="4"/>
  <c r="Q38" i="4"/>
  <c r="Y38" i="4"/>
  <c r="M38" i="4"/>
  <c r="R38" i="4"/>
  <c r="Z38" i="4"/>
  <c r="N38" i="4"/>
  <c r="S38" i="4"/>
  <c r="AA38" i="4"/>
  <c r="AB38" i="4"/>
  <c r="K37" i="4"/>
  <c r="P37" i="4"/>
  <c r="U37" i="4"/>
  <c r="V37" i="4"/>
  <c r="X37" i="4"/>
  <c r="L37" i="4"/>
  <c r="Q37" i="4"/>
  <c r="Y37" i="4"/>
  <c r="M37" i="4"/>
  <c r="R37" i="4"/>
  <c r="Z37" i="4"/>
  <c r="N37" i="4"/>
  <c r="S37" i="4"/>
  <c r="AA37" i="4"/>
  <c r="AB37" i="4"/>
  <c r="K36" i="4"/>
  <c r="P36" i="4"/>
  <c r="U36" i="4"/>
  <c r="V36" i="4"/>
  <c r="X36" i="4"/>
  <c r="L36" i="4"/>
  <c r="Q36" i="4"/>
  <c r="Y36" i="4"/>
  <c r="M36" i="4"/>
  <c r="R36" i="4"/>
  <c r="Z36" i="4"/>
  <c r="N36" i="4"/>
  <c r="S36" i="4"/>
  <c r="AA36" i="4"/>
  <c r="AB36" i="4"/>
  <c r="K35" i="4"/>
  <c r="P35" i="4"/>
  <c r="U35" i="4"/>
  <c r="V35" i="4"/>
  <c r="X35" i="4"/>
  <c r="L35" i="4"/>
  <c r="Q35" i="4"/>
  <c r="Y35" i="4"/>
  <c r="M35" i="4"/>
  <c r="R35" i="4"/>
  <c r="Z35" i="4"/>
  <c r="N35" i="4"/>
  <c r="S35" i="4"/>
  <c r="AA35" i="4"/>
  <c r="AB35" i="4"/>
  <c r="K34" i="4"/>
  <c r="P34" i="4"/>
  <c r="U34" i="4"/>
  <c r="V34" i="4"/>
  <c r="X34" i="4"/>
  <c r="L34" i="4"/>
  <c r="Q34" i="4"/>
  <c r="Y34" i="4"/>
  <c r="M34" i="4"/>
  <c r="R34" i="4"/>
  <c r="Z34" i="4"/>
  <c r="N34" i="4"/>
  <c r="S34" i="4"/>
  <c r="AA34" i="4"/>
  <c r="AB34" i="4"/>
  <c r="K33" i="4"/>
  <c r="P33" i="4"/>
  <c r="U33" i="4"/>
  <c r="V33" i="4"/>
  <c r="X33" i="4"/>
  <c r="L33" i="4"/>
  <c r="Q33" i="4"/>
  <c r="Y33" i="4"/>
  <c r="M33" i="4"/>
  <c r="R33" i="4"/>
  <c r="Z33" i="4"/>
  <c r="N33" i="4"/>
  <c r="S33" i="4"/>
  <c r="AA33" i="4"/>
  <c r="AB33" i="4"/>
  <c r="K32" i="4"/>
  <c r="P32" i="4"/>
  <c r="U32" i="4"/>
  <c r="V32" i="4"/>
  <c r="X32" i="4"/>
  <c r="L32" i="4"/>
  <c r="Q32" i="4"/>
  <c r="Y32" i="4"/>
  <c r="M32" i="4"/>
  <c r="R32" i="4"/>
  <c r="Z32" i="4"/>
  <c r="N32" i="4"/>
  <c r="S32" i="4"/>
  <c r="AA32" i="4"/>
  <c r="AB32" i="4"/>
  <c r="K31" i="4"/>
  <c r="P31" i="4"/>
  <c r="U31" i="4"/>
  <c r="V31" i="4"/>
  <c r="X31" i="4"/>
  <c r="L31" i="4"/>
  <c r="Q31" i="4"/>
  <c r="Y31" i="4"/>
  <c r="M31" i="4"/>
  <c r="R31" i="4"/>
  <c r="Z31" i="4"/>
  <c r="N31" i="4"/>
  <c r="S31" i="4"/>
  <c r="AA31" i="4"/>
  <c r="AB31" i="4"/>
  <c r="K30" i="4"/>
  <c r="P30" i="4"/>
  <c r="U30" i="4"/>
  <c r="V30" i="4"/>
  <c r="X30" i="4"/>
  <c r="L30" i="4"/>
  <c r="Q30" i="4"/>
  <c r="Y30" i="4"/>
  <c r="M30" i="4"/>
  <c r="R30" i="4"/>
  <c r="Z30" i="4"/>
  <c r="N30" i="4"/>
  <c r="S30" i="4"/>
  <c r="AA30" i="4"/>
  <c r="AB30" i="4"/>
  <c r="K29" i="4"/>
  <c r="P29" i="4"/>
  <c r="U29" i="4"/>
  <c r="V29" i="4"/>
  <c r="X29" i="4"/>
  <c r="L29" i="4"/>
  <c r="Q29" i="4"/>
  <c r="Y29" i="4"/>
  <c r="M29" i="4"/>
  <c r="R29" i="4"/>
  <c r="Z29" i="4"/>
  <c r="N29" i="4"/>
  <c r="S29" i="4"/>
  <c r="AA29" i="4"/>
  <c r="AB29" i="4"/>
  <c r="K28" i="4"/>
  <c r="P28" i="4"/>
  <c r="U28" i="4"/>
  <c r="V28" i="4"/>
  <c r="X28" i="4"/>
  <c r="L28" i="4"/>
  <c r="Q28" i="4"/>
  <c r="Y28" i="4"/>
  <c r="M28" i="4"/>
  <c r="R28" i="4"/>
  <c r="Z28" i="4"/>
  <c r="N28" i="4"/>
  <c r="S28" i="4"/>
  <c r="AA28" i="4"/>
  <c r="AB28" i="4"/>
  <c r="K27" i="4"/>
  <c r="P27" i="4"/>
  <c r="U27" i="4"/>
  <c r="V27" i="4"/>
  <c r="X27" i="4"/>
  <c r="L27" i="4"/>
  <c r="Q27" i="4"/>
  <c r="Y27" i="4"/>
  <c r="M27" i="4"/>
  <c r="R27" i="4"/>
  <c r="Z27" i="4"/>
  <c r="N27" i="4"/>
  <c r="S27" i="4"/>
  <c r="AA27" i="4"/>
  <c r="AB27" i="4"/>
  <c r="K26" i="4"/>
  <c r="P26" i="4"/>
  <c r="U26" i="4"/>
  <c r="V26" i="4"/>
  <c r="X26" i="4"/>
  <c r="L26" i="4"/>
  <c r="Q26" i="4"/>
  <c r="Y26" i="4"/>
  <c r="M26" i="4"/>
  <c r="R26" i="4"/>
  <c r="Z26" i="4"/>
  <c r="N26" i="4"/>
  <c r="S26" i="4"/>
  <c r="AA26" i="4"/>
  <c r="AB26" i="4"/>
  <c r="K25" i="4"/>
  <c r="P25" i="4"/>
  <c r="U25" i="4"/>
  <c r="V25" i="4"/>
  <c r="X25" i="4"/>
  <c r="L25" i="4"/>
  <c r="Q25" i="4"/>
  <c r="Y25" i="4"/>
  <c r="M25" i="4"/>
  <c r="R25" i="4"/>
  <c r="Z25" i="4"/>
  <c r="N25" i="4"/>
  <c r="S25" i="4"/>
  <c r="AA25" i="4"/>
  <c r="AB25" i="4"/>
  <c r="K24" i="4"/>
  <c r="P24" i="4"/>
  <c r="U24" i="4"/>
  <c r="V24" i="4"/>
  <c r="X24" i="4"/>
  <c r="L24" i="4"/>
  <c r="Q24" i="4"/>
  <c r="Y24" i="4"/>
  <c r="M24" i="4"/>
  <c r="R24" i="4"/>
  <c r="Z24" i="4"/>
  <c r="N24" i="4"/>
  <c r="S24" i="4"/>
  <c r="AA24" i="4"/>
  <c r="AB24" i="4"/>
  <c r="K23" i="4"/>
  <c r="P23" i="4"/>
  <c r="U23" i="4"/>
  <c r="V23" i="4"/>
  <c r="X23" i="4"/>
  <c r="L23" i="4"/>
  <c r="Q23" i="4"/>
  <c r="Y23" i="4"/>
  <c r="M23" i="4"/>
  <c r="R23" i="4"/>
  <c r="Z23" i="4"/>
  <c r="N23" i="4"/>
  <c r="S23" i="4"/>
  <c r="AA23" i="4"/>
  <c r="AB23" i="4"/>
  <c r="K22" i="4"/>
  <c r="P22" i="4"/>
  <c r="U22" i="4"/>
  <c r="V22" i="4"/>
  <c r="X22" i="4"/>
  <c r="L22" i="4"/>
  <c r="Q22" i="4"/>
  <c r="Y22" i="4"/>
  <c r="M22" i="4"/>
  <c r="R22" i="4"/>
  <c r="Z22" i="4"/>
  <c r="N22" i="4"/>
  <c r="S22" i="4"/>
  <c r="AA22" i="4"/>
  <c r="AB22" i="4"/>
  <c r="K21" i="4"/>
  <c r="P21" i="4"/>
  <c r="U21" i="4"/>
  <c r="V21" i="4"/>
  <c r="X21" i="4"/>
  <c r="L21" i="4"/>
  <c r="Q21" i="4"/>
  <c r="Y21" i="4"/>
  <c r="M21" i="4"/>
  <c r="R21" i="4"/>
  <c r="Z21" i="4"/>
  <c r="N21" i="4"/>
  <c r="S21" i="4"/>
  <c r="AA21" i="4"/>
  <c r="AB21" i="4"/>
  <c r="K20" i="4"/>
  <c r="P20" i="4"/>
  <c r="U20" i="4"/>
  <c r="V20" i="4"/>
  <c r="X20" i="4"/>
  <c r="L20" i="4"/>
  <c r="Q20" i="4"/>
  <c r="Y20" i="4"/>
  <c r="M20" i="4"/>
  <c r="R20" i="4"/>
  <c r="Z20" i="4"/>
  <c r="N20" i="4"/>
  <c r="S20" i="4"/>
  <c r="AA20" i="4"/>
  <c r="AB20" i="4"/>
  <c r="K19" i="4"/>
  <c r="P19" i="4"/>
  <c r="U19" i="4"/>
  <c r="V19" i="4"/>
  <c r="X19" i="4"/>
  <c r="L19" i="4"/>
  <c r="Q19" i="4"/>
  <c r="Y19" i="4"/>
  <c r="M19" i="4"/>
  <c r="R19" i="4"/>
  <c r="Z19" i="4"/>
  <c r="N19" i="4"/>
  <c r="S19" i="4"/>
  <c r="AA19" i="4"/>
  <c r="AB19" i="4"/>
  <c r="K18" i="4"/>
  <c r="P18" i="4"/>
  <c r="U18" i="4"/>
  <c r="V18" i="4"/>
  <c r="X18" i="4"/>
  <c r="L18" i="4"/>
  <c r="Q18" i="4"/>
  <c r="Y18" i="4"/>
  <c r="M18" i="4"/>
  <c r="R18" i="4"/>
  <c r="Z18" i="4"/>
  <c r="N18" i="4"/>
  <c r="S18" i="4"/>
  <c r="AA18" i="4"/>
  <c r="AB18" i="4"/>
  <c r="K17" i="4"/>
  <c r="P17" i="4"/>
  <c r="U17" i="4"/>
  <c r="V17" i="4"/>
  <c r="X17" i="4"/>
  <c r="L17" i="4"/>
  <c r="Q17" i="4"/>
  <c r="Y17" i="4"/>
  <c r="M17" i="4"/>
  <c r="R17" i="4"/>
  <c r="Z17" i="4"/>
  <c r="N17" i="4"/>
  <c r="S17" i="4"/>
  <c r="AA17" i="4"/>
  <c r="AB17" i="4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</calcChain>
</file>

<file path=xl/sharedStrings.xml><?xml version="1.0" encoding="utf-8"?>
<sst xmlns="http://schemas.openxmlformats.org/spreadsheetml/2006/main" count="1691" uniqueCount="571">
  <si>
    <t>Code</t>
  </si>
  <si>
    <t>Chemicals</t>
  </si>
  <si>
    <t>AP11</t>
  </si>
  <si>
    <t>C8</t>
  </si>
  <si>
    <t>octan-4-yl_nitrate</t>
  </si>
  <si>
    <t>C9</t>
  </si>
  <si>
    <t>nonan-4-yl_nitrate</t>
  </si>
  <si>
    <t>C10</t>
  </si>
  <si>
    <t>decan-4-yl_nitrate</t>
  </si>
  <si>
    <t>C11</t>
  </si>
  <si>
    <t>undecan-4-yl_nitrate</t>
  </si>
  <si>
    <t>C12</t>
  </si>
  <si>
    <t>dodecan-4-yl_nitrate</t>
  </si>
  <si>
    <t>C13</t>
  </si>
  <si>
    <t>tridecan-4-yl_nitrate</t>
  </si>
  <si>
    <t>C14</t>
  </si>
  <si>
    <t>tetradecan-4-yl_nitrate</t>
  </si>
  <si>
    <t>C15</t>
  </si>
  <si>
    <t>pentadecan-4-yl_nitrate</t>
  </si>
  <si>
    <t>C16</t>
  </si>
  <si>
    <t>hexadecan-4-yl_nitrate</t>
  </si>
  <si>
    <t>C17</t>
  </si>
  <si>
    <t>heptadecan-4-yl_nitrate</t>
  </si>
  <si>
    <t>AP12</t>
  </si>
  <si>
    <t>5-hydroxyoctan-2-yl_nitrate</t>
  </si>
  <si>
    <t>5-hydroxynonan-2-yl_nitrate</t>
  </si>
  <si>
    <t>5-hydroxydecan-2-yl_nitrate</t>
  </si>
  <si>
    <t>5-hydroxyundecan-2-yl_nitrate</t>
  </si>
  <si>
    <t>5-hydroxydodecan-2-yl_nitrate</t>
  </si>
  <si>
    <t>5-hydroxytridecan-2-yl_nitrate</t>
  </si>
  <si>
    <t>5-hydroxytetradecan-2-yl_nitrate</t>
  </si>
  <si>
    <t>5-hydroxypentadecan-2-yl_nitrate</t>
  </si>
  <si>
    <t>5-hydroxyhexadecan-2-yl_nitrate</t>
  </si>
  <si>
    <t>5-hydroxyheptadecan-2-yl_nitrate</t>
  </si>
  <si>
    <t>RP21</t>
  </si>
  <si>
    <t>2-methyl-5-propyl-2,3-dihydrofuran</t>
  </si>
  <si>
    <t>5-butyl-2-methyl-2,3-dihydrofuran</t>
  </si>
  <si>
    <t>2-methyl-5-pentyl-2,3-dihydrofuran</t>
  </si>
  <si>
    <t>5-hexyl-2-methyl-2,3-dihydrofuran</t>
  </si>
  <si>
    <t>5-heptyl-2-methyl-2,3-dihydrofuran</t>
  </si>
  <si>
    <t>2-methyl-5-octyl-2,3-dihydrofuran</t>
  </si>
  <si>
    <t>2-methyl-5-nonyl-2,3-dihydrofuran</t>
  </si>
  <si>
    <t>5-decyl-2-methyl-2,3-dihydrofuran</t>
  </si>
  <si>
    <t>2-methyl-5-undecyl-2,3-dihydrofuran</t>
  </si>
  <si>
    <t>5-dodecyl-2-methyl-2,3-dihydrofuran</t>
  </si>
  <si>
    <t>AP13</t>
  </si>
  <si>
    <t>3-hydroxy-5-methyl-2-propyltetrahydrofuran-2-yl_nitrate</t>
  </si>
  <si>
    <t>2-butyl-3-hydroxy-5-methyltetrahydrofuran-2-yl_nitrate</t>
  </si>
  <si>
    <t>3-hydroxy-5-methyl-2-pentyltetrahydrofuran-2-yl_nitrate</t>
  </si>
  <si>
    <t>2-hexyl-3-hydroxy-5-methyltetrahydrofuran-2-yl_nitrate</t>
  </si>
  <si>
    <t>2-heptyl-3-hydroxy-5-methyltetrahydrofuran-2-yl_nitrate</t>
  </si>
  <si>
    <t>3-hydroxy-5-methyl-2-octyltetrahydrofuran-2-yl_nitrate</t>
  </si>
  <si>
    <t>3-hydroxy-5-methyl-2-nonyltetrahydrofuran-2-yl_nitrate</t>
  </si>
  <si>
    <t>2-decyl-3-hydroxy-5-methyltetrahydrofuran-2-yl_nitrate</t>
  </si>
  <si>
    <t>2-undecyl-3-hydroxy-5-methyltetrahydrofuran-2-yl_nitrate</t>
  </si>
  <si>
    <t>2-dodecyl-3-hydroxy-5-methyltetrahydrofuran-2-yl_nitrate</t>
  </si>
  <si>
    <t>UR36</t>
  </si>
  <si>
    <t>4-oxobutan-2-yl-butanoate</t>
  </si>
  <si>
    <t>4-oxobutan-2-yl_pentanoate</t>
  </si>
  <si>
    <t>4-oxobutan-2-yl_hexanoate</t>
  </si>
  <si>
    <t>4-oxobutan-2-yl_heptanoate</t>
  </si>
  <si>
    <t>4-oxobutan-2-yl_octanoate</t>
  </si>
  <si>
    <t>4-oxobutan-2-yl_nonanoate</t>
  </si>
  <si>
    <t>4-oxobutan-2-yl_decanoate</t>
  </si>
  <si>
    <t>4-oxobutan-2-yl_undecanoate</t>
  </si>
  <si>
    <t>4-oxobutan-2-yl_dodecanoate</t>
  </si>
  <si>
    <t>HERE A STRUCTURE IS MISSING</t>
  </si>
  <si>
    <t>4-oxobutan-2-yl_tridecanoate</t>
  </si>
  <si>
    <t>UR37</t>
  </si>
  <si>
    <t>octane-2,5-diyl_dinitrate</t>
  </si>
  <si>
    <t>nonane-2,5-diyl_dinitrate</t>
  </si>
  <si>
    <t>decane-5,6-diyl_dinitrate</t>
  </si>
  <si>
    <t>undecane-5,7-diyl_dinitrate</t>
  </si>
  <si>
    <t>dodecane-5,8-diyl_dinitrate</t>
  </si>
  <si>
    <t>tridecane-5,8-diyl_dinitrate</t>
  </si>
  <si>
    <t>tetradecane-5,8-diyl_dinitrate</t>
  </si>
  <si>
    <t>pentadecane-5,8-diyl_dinitrate</t>
  </si>
  <si>
    <t>hexadecane-5,8-diyl_dinitrate</t>
  </si>
  <si>
    <t>heptadecane-5,8-diyl_dinitrate</t>
  </si>
  <si>
    <t>UR38</t>
  </si>
  <si>
    <t>4-hydroxyoctane-1,7-diyl_dinitrate</t>
  </si>
  <si>
    <t>5-hydroxynonane-2,8-diyl_dinitrate</t>
  </si>
  <si>
    <t>5-hydroxydecane-2,6-diyl_dinitrate</t>
  </si>
  <si>
    <t>5-hydroxyundecane-2,7-diyl_dinitrate</t>
  </si>
  <si>
    <t>5-hydroxydodecane-2,8-diyl_dinitrate</t>
  </si>
  <si>
    <t>6-hydroxytridecane-3,9-diyl_dinitrate</t>
  </si>
  <si>
    <t>7-hydroxytetradecane-4,10-diyl_dinitrate</t>
  </si>
  <si>
    <t>8-hydroxypentadecane-5,11-diyl_dinitrate</t>
  </si>
  <si>
    <t>8-hydroxyhexadecane-5,11-diyl_dinitrate</t>
  </si>
  <si>
    <t>8-hydroxyheptadecane-5,11-diyl_dinitrate</t>
  </si>
  <si>
    <t>AP15</t>
  </si>
  <si>
    <t>4-(4,5-dihydrofuran-2-yl)butan-2-yl_nitrate</t>
  </si>
  <si>
    <t>4-(5-methyl-4,5-dihydrofuran-2-yl)butan-2-yl-nitrate</t>
  </si>
  <si>
    <t>1-(5-methyl-4,5-dihydrofuran-2-yl)pentyl_nitrate</t>
  </si>
  <si>
    <t>1-(5-methyl-4,5-dihydrofuran-2-yl)hexan-2-yl_nitrate</t>
  </si>
  <si>
    <t>1-(5-methyl-4,5-dihydrofuran-2-yl)heptan-3-yl_nitrate</t>
  </si>
  <si>
    <t>1-(5-ethyl-4,5-dihydrofuran-2-yl)heptan-3-yl_nitrate</t>
  </si>
  <si>
    <t>1-(5-propyl-4,5-dihydrofuran-2-yl)heptan-3-yl_nitrate</t>
  </si>
  <si>
    <t>1-(5-butyl-4,5-dihydrofuran-2-yl)heptan-3-yl_nitrate</t>
  </si>
  <si>
    <t>1-(5-pentyl-4,5-dihydrofuran-2-yl)heptan-3-yl_nitrate</t>
  </si>
  <si>
    <t>1-(5-hexyl-4,5-dihydrofuran-2-yl)heptan-3-yl_nitrate</t>
  </si>
  <si>
    <t>UR39</t>
  </si>
  <si>
    <t>3-hydroxy-2-(3-(nitrooxy)butyl)tetrahydrofuran-2-yl_nitrate</t>
  </si>
  <si>
    <t>3-hydroxy-5-methyl-2-(3-(nitrooxy)butyl)tetrahydrofuran-2-yl_nitrate</t>
  </si>
  <si>
    <t>3-hydroxy-5-methyl-2-(1-(nitrooxy)pentyl)tetrahydrofuran-2-yl_nitrate</t>
  </si>
  <si>
    <t>3-hydroxy-5-methyl-2-(2-(nitrooxy)hexyl)tetrahydrofuran-2-yl_nitrate</t>
  </si>
  <si>
    <t>3-hydroxy-5-methyl-2-(3-(nitrooxy)heptyl)tetrahydrofuran-2-yl_nitrate</t>
  </si>
  <si>
    <t>5-ethyl-3-hydroxy-2-(3-(nitrooxy)heptyl)tetrahydrofuran-2-yl_nitrate</t>
  </si>
  <si>
    <t>3-hydroxy-2-(3-(nitrooxy)heptyl)-5-propyltetrahydrofuran-2-yl_nitrate</t>
  </si>
  <si>
    <t>3-hydroxy-2-(3-(nitrooxy)heptyl)-5-butyltetrahydrofuran-2-yl_nitrate</t>
  </si>
  <si>
    <t>3-hydroxy-2-(3-(nitrooxy)heptyl)-5-pentyltetrahydrofuran-2-yl_nitrate</t>
  </si>
  <si>
    <t>3-hydroxy-2-(3-(nitrooxy)heptyl)-5-hexyltetrahydrofuran-2-yl_nitrate</t>
  </si>
  <si>
    <t>UR40</t>
  </si>
  <si>
    <t>3-oxopropyl_4-(nitrooxy)pentanoate</t>
  </si>
  <si>
    <t>4-oxobutan-2-yl-4-(nitrooxy)pentanoate</t>
  </si>
  <si>
    <t>4-oxobutan-2-yl_2-(nitrooxy)hexanoate</t>
  </si>
  <si>
    <t>4-oxobutan-2-yl_3-(nitrooxy)heptanoate</t>
  </si>
  <si>
    <t>4-oxobutan-2-yl-4-(nitrooxy)octanoate</t>
  </si>
  <si>
    <t>1-oxopentan-3-yl_4-(nitrooxy)octanoate</t>
  </si>
  <si>
    <t>1-oxohexan-3-yl-4-(nitrooxy)octanoate</t>
  </si>
  <si>
    <t>1-oxoheptan-3-yl_4-(nitrooxy)octanoate</t>
  </si>
  <si>
    <t>1-oxooctan-3-yl-4-(nitrooxy)octanoate</t>
  </si>
  <si>
    <t>1-oxononan-3-yl_4-(nitrooxy)octanoate</t>
  </si>
  <si>
    <t>UR41</t>
  </si>
  <si>
    <t>5,6-dihydroxydecane-2,9-diyl_dinitrate</t>
  </si>
  <si>
    <t>5,7-dihydroxyundecane-2,10-diyl_dinitrate</t>
  </si>
  <si>
    <t>5,8-dihydroxydodecane-2,11-diyl_dinitrate</t>
  </si>
  <si>
    <t>5,8-dihydroxytridecane-2,11-diyl_dinitrate</t>
  </si>
  <si>
    <t>5,8-dihydroxytetradecane-2,11-diyl_dinitrate</t>
  </si>
  <si>
    <t>5,8-dihydroxypantadecane-2,11-diyl_dinitrate</t>
  </si>
  <si>
    <t>5,8-dihydroxyhexadecane-2,11-diyl_dinitrate</t>
  </si>
  <si>
    <t>5,8-dihydroxyheptadecane-2,11-diyl_dinitrate</t>
  </si>
  <si>
    <t>AP17</t>
  </si>
  <si>
    <t>5-hydroxy-5-(5-methyl-4,5-dihydrofuran-2-yl)pentan-2-yl_nitrate</t>
  </si>
  <si>
    <t>5-hydroxy-6-(5-methyl-4,5-dihydrofuran-2-yl)hexan-2-yl_nitrate</t>
  </si>
  <si>
    <t>5-hydroxy-7-(5-methyl-4,5-dihydrofuran-2-yl)heptan-2-yl_nitrate</t>
  </si>
  <si>
    <t>7-(5-ethyl-4,5-dihydrofuran-2-yl)-5-hydroxyheptan-2-yl_nitrate</t>
  </si>
  <si>
    <t>5-hydroxy-7-(5-propyl-4,5-dihydrofuran-2-yl)heptan-2-yl_nitrate</t>
  </si>
  <si>
    <t>7-(5-butyl-4,5-dihydrofuran-2-yl)-5-hydroxyheptan-2-yl_nitrate</t>
  </si>
  <si>
    <t>7-(5-pentyl-4,5-dihydrofuran-2-yl)-5-hydroxyheptan-2-yl_nitrate</t>
  </si>
  <si>
    <t>7-(5-hexyl-4,5-dihydrofuran-2-yl)-5-hydroxyheptan-2-yl_nitrate</t>
  </si>
  <si>
    <t>UR42</t>
  </si>
  <si>
    <t>5-hydroxy-5-(3-hydroxy-5-methyl-2-(nitrooxy)tetrahydrofuran-2-yl)pentan-2-yl_nitrate</t>
  </si>
  <si>
    <t>5-hydroxy-6-(3-hydroxy-5-methyl-2-(nitrooxy)tetrahydrofuran-2-yl)hexan-2-yl_nitrate</t>
  </si>
  <si>
    <t>5-hydroxy-7-(3-hydroxy-5-methyl-2-(nitrooxy)tetrahydrofuran-2-yl)heptan-2-yl_nitrate</t>
  </si>
  <si>
    <t>5-ethyl-3-hydroxy-2-(3-hydroxy-6-(nitrooxy)heptyl)tetrahydrofuran-2-yl_nitrate</t>
  </si>
  <si>
    <t>5-propyl-3-hydroxy-2-(3-hydroxy-6-(nitrooxy)heptyl)tetrahydrofuran-2-yl_nitrate</t>
  </si>
  <si>
    <t>5-butyl-3-hydroxy-2-(3-hydroxy-6-(nitrooxy)heptyl)tetrahydrofuran-2-yl_nitrate</t>
  </si>
  <si>
    <t>5-pantyl-3-hydroxy-2-(3-hydroxy-6-(nitrooxy)heptyl)tetrahydrofuran-2-yl_nitrate</t>
  </si>
  <si>
    <t>5-hexyl-3-hydroxy-2-(3-hydroxy-6-(nitrooxy)heptyl)tetrahydrofuran-2-yl_nitrate</t>
  </si>
  <si>
    <t>UR43</t>
  </si>
  <si>
    <t>4-oxobutan-2-yl_2-hydroxy-5-(nitrooxy)hexanoate</t>
  </si>
  <si>
    <t>4-oxobutan-2-yl_3-hydroxy-6-(nitrooxy)heptanoate</t>
  </si>
  <si>
    <t>4-oxobutan-2-yl-4-hydroxy-7-(nitrooxy)octanoate</t>
  </si>
  <si>
    <t>1-oxopentan-3-yl-4-hydroxy-7-(nitrooxy)octanoate</t>
  </si>
  <si>
    <t>1-oxohexan-3-yl_4-hydroxy-7-(nitrooxy)octanoate</t>
  </si>
  <si>
    <t>1-oxoheptan-3-yl_4-hydroxy-7-(nitrooxy)octanoate</t>
  </si>
  <si>
    <t>1-oxooctan-3-yl-4-hydroxy-7-(nitrooxy)octanoate</t>
  </si>
  <si>
    <t>1-oxononan-3-yl_4-hydroxy-7-(nitrooxy)octanoate</t>
  </si>
  <si>
    <t>ALKH</t>
  </si>
  <si>
    <t>octane</t>
  </si>
  <si>
    <t>nonane</t>
  </si>
  <si>
    <t>decane</t>
  </si>
  <si>
    <t>undecane</t>
  </si>
  <si>
    <t>dodecane</t>
  </si>
  <si>
    <t>tridecane</t>
  </si>
  <si>
    <t>tetradecane</t>
  </si>
  <si>
    <t>pentadecane</t>
  </si>
  <si>
    <t>hexadecane</t>
  </si>
  <si>
    <t>Heptadecane</t>
  </si>
  <si>
    <t>n carbon</t>
  </si>
  <si>
    <t>MF</t>
  </si>
  <si>
    <t>C</t>
  </si>
  <si>
    <t>H</t>
  </si>
  <si>
    <t>N</t>
  </si>
  <si>
    <t>O</t>
  </si>
  <si>
    <t>MW</t>
  </si>
  <si>
    <t>Canonical SMILES</t>
  </si>
  <si>
    <t>Alternative SMILES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</si>
  <si>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</si>
  <si>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O=[N+]([O-])OC(CCC)CCCC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</si>
  <si>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</si>
  <si>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O=[N+]([O-])OC(CCCCC)CCC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</si>
  <si>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</si>
  <si>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CCCCCCC(CCC)O[N+]([O-])=O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</si>
  <si>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</si>
  <si>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CCCCCCCC(CCC)O[N+]([O-])=O</t>
  </si>
  <si>
    <r>
      <t>C1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</si>
  <si>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[O-][N+](=O)OC(CCCCCCCC)CCC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</si>
  <si>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</si>
  <si>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[O-][N+](=O)OC(CCCCCCCCC)CCC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</si>
  <si>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</si>
  <si>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[O-][N+](=O)OC(CCCCCCCCCC)CCC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</si>
  <si>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</si>
  <si>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[O-][N+](=O)OC(CCCCCCCCCCC)CCC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</si>
  <si>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</si>
  <si>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[O-][N+](=O)OC(CCCCCCCCCCCC)CCC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</si>
  <si>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3</t>
    </r>
  </si>
  <si>
    <t>[O-][N+](=O)OC(CCCCCCCCCCCCC)CCC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</si>
  <si>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</si>
  <si>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CC(CCC(O)CCC)O[N+](=O)[O-]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</si>
  <si>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</si>
  <si>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CC(CCC(O)CCCC)O[N+](=O)[O-]</t>
  </si>
  <si>
    <r>
      <t>C1</t>
    </r>
    <r>
      <rPr>
        <vertAlign val="subscript"/>
        <sz val="10"/>
        <rFont val="Arial"/>
        <family val="2"/>
      </rPr>
      <t>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</si>
  <si>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CC(CCC(O)CCCCC)O[N+](=O)[O-]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</si>
  <si>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</si>
  <si>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CC(CCC(O)CCCCCC)O[N+](=O)[O-]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</si>
  <si>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</si>
  <si>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CC(CCC(O)CCCCCCC)O[N+](=O)[O-]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</si>
  <si>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</si>
  <si>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CC(CCC(O)CCCCCCCC)O[N+](=O)[O-]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</si>
  <si>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</si>
  <si>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CC(CCC(O)CCCCCCCCC)O[N+](=O)[O-]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</si>
  <si>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</si>
  <si>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CC(CCC(O)CCCCCCCCCC)O[N+](=O)[O-]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</si>
  <si>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</si>
  <si>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CC(CCC(O)CCCCCCCCCCC)O[N+](=O)[O-]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</si>
  <si>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</si>
  <si>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CC(CCC(O)CCCCCCCCCCCC)O[N+](=O)[O-]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</si>
  <si>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O</t>
    </r>
  </si>
  <si>
    <t>CCCC1=CCC(C)O1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</si>
  <si>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O</t>
    </r>
  </si>
  <si>
    <t>CC1CC=C(CCCC)O1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</si>
  <si>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O</t>
    </r>
  </si>
  <si>
    <t>CC1CC=C(CCCCC)O1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</si>
  <si>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O</t>
    </r>
  </si>
  <si>
    <t>CC1CC=C(CCCCCC)O1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</si>
  <si>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O</t>
    </r>
  </si>
  <si>
    <t>CC1CC=C(CCCCCCC)O1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</si>
  <si>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O</t>
    </r>
  </si>
  <si>
    <t>CC1CC=C(CCCCCCCC)O1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</si>
  <si>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O</t>
    </r>
  </si>
  <si>
    <t>CC1CC=C(CCCCCCCCC)O1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</si>
  <si>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O</t>
    </r>
  </si>
  <si>
    <t>CC1CC=C(CCCCCCCCCC)O1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</si>
  <si>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O</t>
    </r>
  </si>
  <si>
    <t>CC1CC=C(CCCCCCCCCCC)O1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</si>
  <si>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O</t>
    </r>
  </si>
  <si>
    <t>CC1CC=C(CCCCCCCCCCCC)O1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</si>
  <si>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</si>
  <si>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O=[N+]([O-])OC1(CCC)OC(C)CC1O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</si>
  <si>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</si>
  <si>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O=[N+]([O-])OC1(CCCC)OC(C)CC1O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</si>
  <si>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</si>
  <si>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O=[N+]([O-])OC1(CCCCC)OC(C)CC1O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</si>
  <si>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</si>
  <si>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O=[N+]([O-])OC1(CCCCCC)OC(C)CC1O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</si>
  <si>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</si>
  <si>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O=[N+]([O-])OC1(CCCCCCC)OC(C)CC1O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</si>
  <si>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</si>
  <si>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O=[N+]([O-])OC1(CCCCCCCC)OC(C)CC1O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</si>
  <si>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</si>
  <si>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O=[N+]([O-])OC1(CCCCCCCCC)OC(C)CC1O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</si>
  <si>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</si>
  <si>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O=[N+]([O-])OC1(CCCCCCCCCC)OC(C)CC1O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</si>
  <si>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</si>
  <si>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O=[N+]([O-])OC1(CCCCCCCCCCC)OC(C)CC1O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</si>
  <si>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</si>
  <si>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O=[N+]([O-])OC1(CCCCCCCCCCCC)OC(C)CC1O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</si>
  <si>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</si>
  <si>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</si>
  <si>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</si>
  <si>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</si>
  <si>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O3</t>
    </r>
  </si>
  <si>
    <t>CC(CC=O)OC(=O)CCCCC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</si>
  <si>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</si>
  <si>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</si>
  <si>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</si>
  <si>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CC(CC=O)OC(=O)CCCCCCC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</si>
  <si>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</si>
  <si>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</si>
  <si>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</si>
  <si>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</si>
  <si>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</si>
  <si>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CC(CC=O)OC(=O)CCCCCCCCCC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</si>
  <si>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</si>
  <si>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CC(CC=O)OC(=O)CCCCCCCCCCC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</si>
  <si>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3</t>
    </r>
  </si>
  <si>
    <t>CC(CC=O)OC(=O)CCCCCCCCCCCC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</si>
  <si>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</si>
  <si>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</si>
  <si>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O(N(=O)=O)C(C)CCC(CCCC)O(N(=O)=O)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</si>
  <si>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</si>
  <si>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O=[N+]([O-])OC(CCCC)C(O[N+](=O)[O-])CCCC</t>
  </si>
  <si>
    <t>O(N(=O)=O)C(CCCC)C(O(N(=O)=O))CCCC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</si>
  <si>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</si>
  <si>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O=[N+]([O-])OC(CC(O[N+](=O)[O-])CCCC)CCCC</t>
  </si>
  <si>
    <t>O(N(=O)=O)C(CC(O(N(=O)=O))CCCC)CCCC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</si>
  <si>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</si>
  <si>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O=[N+]([O-])OC(CCC(CCCC)O[N+]([O-])=O)CCCC</t>
  </si>
  <si>
    <t xml:space="preserve"> O(N(=O)=O)C(CCC(CCCC)O(N(=O)=O))CCCC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</si>
  <si>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</si>
  <si>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O=[N+]([O-])OC(CCC(CCCCC)O[N+]([O-])=O)CCCC</t>
  </si>
  <si>
    <t>O(N(=O)=O)C(CCC(CCCCC)O(N(=O)=O))CCCC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</si>
  <si>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</si>
  <si>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O=[N+]([O-])OC(CCC(CCCCCC)O[N+]([O-])=O)CCCC</t>
  </si>
  <si>
    <t>O(N(=O)=O)C(CCC(CCCCCC)O(N(=O)=O))CCCC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</si>
  <si>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</si>
  <si>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O=[N+]([O-])OC(CCC(CCCCCCC)O[N+]([O-])=O)CCCC</t>
  </si>
  <si>
    <t>O(N(=O)=O)C(CCC(CCCCCCC)O(N(=O)=O))CCCC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</si>
  <si>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</si>
  <si>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O=[N+]([O-])OC(CCC(CCCCCCCC)O[N+]([O-])=O)CCCC</t>
  </si>
  <si>
    <t>O(N(=O)=O)C(CCC(CCCCCCCC)O(N(=O)=O))CCCC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</si>
  <si>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6</t>
    </r>
  </si>
  <si>
    <t>O=[N+]([O-])OC(CCC(CCCCCCCCC)O[N+]([O-])=O)CCCC</t>
  </si>
  <si>
    <t>O(N(=O)=O)C(CCC(CCCCCCCCC)O(N(=O)=O))CCCC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</si>
  <si>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</si>
  <si>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CC(CCC(O)CCCO(N(=O)=O))O(N(=O)=O)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</si>
  <si>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</si>
  <si>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CC(CCC(O)CCC(C)O(N(=O)=O))O(N(=O)=O)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</si>
  <si>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</si>
  <si>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O=[N+]([O-])OC(CCCC)C(O)CCC(C)O[N+]([O-])=O</t>
  </si>
  <si>
    <t>O(N(=O)=O)C(CCCC)C(O)CCC(C)O(N(=O)=O)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</si>
  <si>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</si>
  <si>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O=[N+]([O-])OC(CCCC)CC(O)CCC(C)O[N+]([O-])=O</t>
  </si>
  <si>
    <t>O(N(=O)=O)C(CCCC)CC(O)CCC(C)O(N(=O)=O)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</si>
  <si>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</si>
  <si>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O=[N+]([O-])OC(CCCC)CCC(O)CCC(C)O[N+]([O-])=O</t>
  </si>
  <si>
    <t>O(N(=O)=O)C(CCCC)CCC(O)CCC(C)O(N(=O)=O)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</si>
  <si>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</si>
  <si>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O=[N+]([O-])OC(CCCC)CCC(O)CCC(CC)O[N+]([O-])=O</t>
  </si>
  <si>
    <t>O(N(=O)=O)C(CCCC)CCC(O)CCC(CC)O(N(=O)=O)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</si>
  <si>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</si>
  <si>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O=[N+]([O-])OC(CCCC)CCC(O)CCC(CCC)O[N+]([O-])=O</t>
  </si>
  <si>
    <t>O(N(=O)=O)C(CCCC)CCC(O)CCC(CCC)O(N(=O)=O)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</si>
  <si>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</si>
  <si>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O=[N+]([O-])OC(CCCC)CCC(O)CCC(CCCC)O[N+]([O-])=O</t>
  </si>
  <si>
    <t>O(N(=O)=O)C(CCCC)CCC(O)CCC(CCCC)O(N(=O)=O)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</si>
  <si>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</si>
  <si>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O=[N+]([O-])OC(CCCCC)CCC(O)CCC(CCCC)O[N+]([O-])=O</t>
  </si>
  <si>
    <t>O(N(=O)=O)C(CCCCC)CCC(O)CCC(CCCC)O(N(=O)=O)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</si>
  <si>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7</t>
    </r>
  </si>
  <si>
    <t>O=[N+]([O-])OC(CCCCCC)CCC(O)CCC(CCCC)O[N+]([O-])=O</t>
  </si>
  <si>
    <t>O(N(=O)=O)C(CCCCCC)CCC(O)CCC(CCCC)O(N(=O)=O)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</si>
  <si>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</si>
  <si>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</si>
  <si>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</si>
  <si>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CC1CC=C(O1)C(O[N+]([O-])=O)CCCC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</si>
  <si>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</si>
  <si>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CC1CC=C(CC(O[N+]([O-])=O)CCCC)O1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</si>
  <si>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</si>
  <si>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CC1CC=C(CCC(CCCC)O[N+]([O-])=O)O1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</si>
  <si>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</si>
  <si>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CCC1CC=C(CCC(CCCC)O[N+]([O-])=O)O1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</si>
  <si>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</si>
  <si>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CCCC1CC=C(CCC(CCCC)O[N+]([O-])=O)O1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</si>
  <si>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</si>
  <si>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CCCCC1CC=C(CCC(CCCC)O[N+]([O-])=O)O1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</si>
  <si>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4</t>
    </r>
  </si>
  <si>
    <t>[O-][N+](=O)OC(CCCC)CCC1=CCC(CCCCC)O1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</si>
  <si>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</t>
    </r>
    <r>
      <rPr>
        <sz val="12"/>
        <color theme="1"/>
        <rFont val="Calibri"/>
        <family val="2"/>
        <scheme val="minor"/>
      </rPr>
      <t>1NO</t>
    </r>
    <r>
      <rPr>
        <vertAlign val="subscript"/>
        <sz val="10"/>
        <rFont val="Arial"/>
        <family val="2"/>
      </rPr>
      <t>4</t>
    </r>
  </si>
  <si>
    <t>[O-][N+](=O)OC(CCCC)CCC1=CCC(CCCCCC)O1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</si>
  <si>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</si>
  <si>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OC1CCOC1(CCC(C)O(N(=O)=O))O(N(=O)=O)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</si>
  <si>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</si>
  <si>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O(N(=O)=O)C1(CCC(C)O(N(=O)=O))OC(C)CC1O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</si>
  <si>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</si>
  <si>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O=[N+]([O-])OC1(OC(C)CC1O)C(CCCC)O[N+]([O-])=O</t>
  </si>
  <si>
    <t>O(N(=O)=O)C1(OC(C)CC1O)C(CCCC)O(N(=O)=O)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</si>
  <si>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</si>
  <si>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O=[N+]([O-])OC1(CC(CCCC)O[N+]([O-])=O)OC(C)CC1O</t>
  </si>
  <si>
    <t>O(N(=O)=O)C1(CC(CCCC)O(N(=O)=O))OC(C)CC1O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</si>
  <si>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</si>
  <si>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O=[N+]([O-])OC1(CCC(CCCC)O[N+]([O-])=O)OC(C)CC1O</t>
  </si>
  <si>
    <t>O(N(=O)=O)C1(CCC(CCCC)O(N(=O)=O))OC(C)CC1O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</si>
  <si>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</si>
  <si>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O=[N+]([O-])OC1(CCC(CCCC)O[N+]([O-])=O)OC(CC1O)CC</t>
  </si>
  <si>
    <t>O(N(=O)=O)C1(CCC(CCCC)O(N(=O)=O))OC(CC1O)CC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</si>
  <si>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</si>
  <si>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O=[N+]([O-])OC1(CCC(CCCC)O[N+]([O-])=O)OC(CC1O)CCC</t>
  </si>
  <si>
    <t>O(N(=O)=O)C1(CCC(CCCC)O(N(=O)=O))OC(CC1O)CCC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</si>
  <si>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</si>
  <si>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O=[N+]([O-])OC1(CCC(CCCC)O[N+]([O-])=O)OC(CC1O)CCCC</t>
  </si>
  <si>
    <t>O(N(=O)=O)C1(CCC(CCCC)O(N(=O)=O))OC(CC1O)CCCC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</si>
  <si>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</si>
  <si>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O=[N+]([O-])OC1(CCC(CCCC)O[N+]([O-])=O)OC(CC1O)CCCCC</t>
  </si>
  <si>
    <t>O(N(=O)=O)C1(CCC(CCCC)O(N(=O)=O))OC(CC1O)CCCCC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</si>
  <si>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</si>
  <si>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O=[N+]([O-])OC1(CCC(CCCC)O[N+]([O-])=O)OC(CC1O)CCCCCC</t>
  </si>
  <si>
    <t>O(N(=O)=O)C1(CCC(CCCC)O(N(=O)=O))OC(CC1O)CCCCCC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</si>
  <si>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</si>
  <si>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</si>
  <si>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</si>
  <si>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O=[N+]([O-])OC(CCCC)C(=O)OC(C)CC=O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</si>
  <si>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</si>
  <si>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O=[N+]([O-])OC(CC(=O)OC(C)CC=O)CCCC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</si>
  <si>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H21NO</t>
    </r>
    <r>
      <rPr>
        <vertAlign val="subscript"/>
        <sz val="10"/>
        <rFont val="Arial"/>
        <family val="2"/>
      </rPr>
      <t>6</t>
    </r>
  </si>
  <si>
    <t>O=[N+]([O-])OC(CCC(=O)OC(C)CC=O)CCCC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</si>
  <si>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</si>
  <si>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O=[N+]([O-])OC(CCC(=O)OC(CC)CC=O)CCCC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</si>
  <si>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</si>
  <si>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O=[N+]([O-])OC(CCC(=O)OC(CC=O)CCC)CCCC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</si>
  <si>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</si>
  <si>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O=[N+]([O-])OC(CCC(=O)OC(CC=O)CCCC)CCCC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</si>
  <si>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</si>
  <si>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O=[N+]([O-])OC(CCC(=O)OC(CC=O)CCCCC)CCCC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</si>
  <si>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6</t>
    </r>
  </si>
  <si>
    <t>O=[N+]([O-])OC(CCC(=O)OC(CC=O)CCCCCC)CCCC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</si>
  <si>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</si>
  <si>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CC(CCC(O)C(O)CCC(C)O[N+]([O-])=O)O[N+](=O)[O-]</t>
  </si>
  <si>
    <t>CC(CCC(O)C(O)CCC(C)O(N(=O)=O))O(N(=O)=O)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</si>
  <si>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</si>
  <si>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CC(CCC(O)CC(O)CCC(C)O[N+]([O-])=O)O[N+](=O)[O-]</t>
  </si>
  <si>
    <t>CC(CCC(O)CC(O)CCC(C)O(N(=O)=O))O(N(=O)=O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</si>
  <si>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</si>
  <si>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CC(CCC(O)CCC(O)CCC(C)O[N+]([O-])=O)O[N+](=O)[O-]</t>
  </si>
  <si>
    <t>CC(CCC(O)CCC(O)CCC(C)O(N(=O)=O))O(N(=O)=O)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</si>
  <si>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</si>
  <si>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O=[N+]([O-])OC(CC)CCC(O)CCC(O)CCC(C)O[N+]([O-])=O</t>
  </si>
  <si>
    <t>O(N(=O)=O)C(CC)CCC(O)CCC(O)CCC(C)O(N(=O)=O)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</si>
  <si>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</si>
  <si>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O=[N+]([O-])OC(CCC)CCC(O)CCC(O)CCC(C)O[N+]([O-])=O</t>
  </si>
  <si>
    <t>O(N(=O)=O)C(CCC)CCC(O)CCC(O)CCC(C)O(N(=O)=O)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</si>
  <si>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</si>
  <si>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O=[N+]([O-])OC(CCCC)CCC(O)CCC(O)CCC(C)O[N+]([O-])=O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</si>
  <si>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</si>
  <si>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O=[N+]([O-])OC(CCCCC)CCC(O)CCC(O)CCC(C)O[N+]([O-])=O</t>
  </si>
  <si>
    <t>O(N(=O)=O)C(CCCCC)CCC(O)CCC(O)CCC(C)O(N(=O)=O)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</si>
  <si>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8</t>
    </r>
  </si>
  <si>
    <t>O=[N+]([O-])OC(CCCCCC)CCC(O)CCC(O)CCC(C)O[N+]([O-])=O</t>
  </si>
  <si>
    <t>O(N(=O)=O)C(CCCCCC)CCC(O)CCC(O)CCC(C)O(N(=O)=O)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</si>
  <si>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</si>
  <si>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OC(CCC(C)O[N+]([O-])=O)C1=CCC(C)O1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</si>
  <si>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</si>
  <si>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OC(CC1=CCC(C)O1)CCC(C)O[N+]([O-])=O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</si>
  <si>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</si>
  <si>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CC1CC=C(CCC(O)CCC(C)O[N+]([O-])=O)O1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</si>
  <si>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</si>
  <si>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CCC1CC=C(CCC(O)CCC(C)O[N+]([O-])=O)O1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</si>
  <si>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</si>
  <si>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CCCC1CC=C(CCC(O)CCC(C)O[N+]([O-])=O)O1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</si>
  <si>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</si>
  <si>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CCCCC1CC=C(CCC(O)CCC(C)O[N+]([O-])=O)O1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</si>
  <si>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</si>
  <si>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[O-][N+](=O)OC(C)CCC(O)CCC1=CCC(CCCCC)O1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</si>
  <si>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5</t>
    </r>
  </si>
  <si>
    <t>[O-][N+](=O)OC(C)CCC(O)CCC1=CCC(CCCCCC)O1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</si>
  <si>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</si>
  <si>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O=[N+]([O-])OC1(OC(C)CC1O)C(O)CCC(C)O[N+]([O-])=O</t>
  </si>
  <si>
    <t>O(N(=O)=O)C1(OC(C)CC1O)C(O)CCC(C)O(N(=O)=O)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</si>
  <si>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</si>
  <si>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O=[N+]([O-])OC1(CC(O)CCC(C)O[N+]([O-])=O)OC(C)CC1O</t>
  </si>
  <si>
    <t>O(N(=O)=O)C1(CC(O)CCC(C)O(N(=O)=O))OC(C)CC1O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</si>
  <si>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</si>
  <si>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O=[N+]([O-])OC1(CCC(O)CCC(C)O[N+]([O-])=O)OC(C)CC1O</t>
  </si>
  <si>
    <t>O(N(=O)=O)C1(CCC(O)CCC(C)O(N(=O)=O))OC(C)CC1O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</si>
  <si>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</si>
  <si>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O=[N+]([O-])OC1(CCC(O)CCC(C)O[N+]([O-])=O)OC(CC1O)CC</t>
  </si>
  <si>
    <t>O(N(=O)=O)C1(CCC(O)CCC(C)O(N(=O)=O))OC(CC1O)CC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</si>
  <si>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</si>
  <si>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O=[N+]([O-])OC1(CCC(O)CCC(C)O[N+]([O-])=O)OC(CC1O)CCC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</si>
  <si>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</si>
  <si>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O=[N+]([O-])OC1(CCC(O)CCC(C)O[N+]([O-])=O)OC(CC1O)CCCC</t>
  </si>
  <si>
    <t>O(N(=O)=O)C1(CCC(O)CCC(C)O(N(=O)=O))OC(CC1O)CCCC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</si>
  <si>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</si>
  <si>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O=[N+]([O-])OC1(CCC(O)CCC(C)O[N+]([O-])=O)OC(CC1O)CCCCC</t>
  </si>
  <si>
    <t>O(N(=O)=O)C1(CCC(O)CCC(C)O(N(=O)=O))OC(CC1O)CCCCC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</si>
  <si>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  <r>
      <rPr>
        <sz val="12"/>
        <color theme="1"/>
        <rFont val="Calibri"/>
        <family val="2"/>
        <scheme val="minor"/>
      </rPr>
      <t>N</t>
    </r>
    <r>
      <rPr>
        <vertAlign val="subscript"/>
        <sz val="10"/>
        <rFont val="Arial"/>
        <family val="2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0"/>
        <rFont val="Arial"/>
        <family val="2"/>
      </rPr>
      <t>9</t>
    </r>
  </si>
  <si>
    <t>O=[N+]([O-])OC1(CCC(O)CCC(C)O[N+]([O-])=O)OC(CC1O)CCCCCC</t>
  </si>
  <si>
    <t>O(N(=O)=O)C1(CCC(O)CCC(C)O(N(=O)=O))OC(CC1O)CCCCCC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</si>
  <si>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</si>
  <si>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CC(CCC(O)C(=O)OC(C)CC=O)O[N+](=O)[O-]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</si>
  <si>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</si>
  <si>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CC(CCC(O)CC(=O)OC(C)CC=O)O[N+](=O)[O-]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</si>
  <si>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</si>
  <si>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CC(CCC(O)CCC(=O)OC(C)CC=O)O[N+](=O)[O-]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</si>
  <si>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23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</si>
  <si>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CC(CCC(O)CCC(=O)OC(CC)CC=O)O[N+](=O)[O-]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</si>
  <si>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25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</si>
  <si>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CC(CCC(O)CCC(=O)OC(CC=O)CCC)O[N+](=O)[O-]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</si>
  <si>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27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</si>
  <si>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CC(CCC(O)CCC(=O)OC(CC=O)CCCC)O[N+](=O)[O-]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</si>
  <si>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29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</si>
  <si>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CC(CCC(O)CCC(=O)OC(CC=O)CCCCC)O[N+](=O)[O-]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</si>
  <si>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31</t>
    </r>
    <r>
      <rPr>
        <sz val="12"/>
        <color theme="1"/>
        <rFont val="Calibri"/>
        <family val="2"/>
        <scheme val="minor"/>
      </rPr>
      <t>NO</t>
    </r>
    <r>
      <rPr>
        <vertAlign val="subscript"/>
        <sz val="10"/>
        <rFont val="Arial"/>
        <family val="2"/>
      </rPr>
      <t>7</t>
    </r>
  </si>
  <si>
    <t>CC(CCC(O)CCC(=O)OC(CC=O)CCCCCC)O[N+](=O)[O-]</t>
  </si>
  <si>
    <r>
      <t>C</t>
    </r>
    <r>
      <rPr>
        <vertAlign val="subscript"/>
        <sz val="10"/>
        <rFont val="Arial"/>
        <family val="2"/>
      </rPr>
      <t>8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18</t>
    </r>
  </si>
  <si>
    <t>CCCCCCCC</t>
  </si>
  <si>
    <r>
      <t>C</t>
    </r>
    <r>
      <rPr>
        <vertAlign val="subscript"/>
        <sz val="10"/>
        <rFont val="Arial"/>
        <family val="2"/>
      </rPr>
      <t>9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20</t>
    </r>
  </si>
  <si>
    <t>CCCCCCCCC</t>
  </si>
  <si>
    <r>
      <t>C</t>
    </r>
    <r>
      <rPr>
        <vertAlign val="subscript"/>
        <sz val="10"/>
        <rFont val="Arial"/>
        <family val="2"/>
      </rPr>
      <t>10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22</t>
    </r>
  </si>
  <si>
    <t>CCCCCCCCCC</t>
  </si>
  <si>
    <r>
      <t>C</t>
    </r>
    <r>
      <rPr>
        <vertAlign val="subscript"/>
        <sz val="10"/>
        <rFont val="Arial"/>
        <family val="2"/>
      </rPr>
      <t>11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24</t>
    </r>
  </si>
  <si>
    <t>CCCCCCCCCCC</t>
  </si>
  <si>
    <r>
      <t>C</t>
    </r>
    <r>
      <rPr>
        <vertAlign val="subscript"/>
        <sz val="10"/>
        <rFont val="Arial"/>
        <family val="2"/>
      </rPr>
      <t>12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26</t>
    </r>
  </si>
  <si>
    <t>CCCCCCCCCCCC</t>
  </si>
  <si>
    <r>
      <t>C</t>
    </r>
    <r>
      <rPr>
        <vertAlign val="subscript"/>
        <sz val="10"/>
        <rFont val="Arial"/>
        <family val="2"/>
      </rPr>
      <t>13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28</t>
    </r>
  </si>
  <si>
    <t>CCCCCCCCCCCCC</t>
  </si>
  <si>
    <r>
      <t>C</t>
    </r>
    <r>
      <rPr>
        <vertAlign val="subscript"/>
        <sz val="10"/>
        <rFont val="Arial"/>
        <family val="2"/>
      </rPr>
      <t>14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30</t>
    </r>
  </si>
  <si>
    <t>CCCCCCCCCCCCCC</t>
  </si>
  <si>
    <r>
      <t>C</t>
    </r>
    <r>
      <rPr>
        <vertAlign val="subscript"/>
        <sz val="10"/>
        <rFont val="Arial"/>
        <family val="2"/>
      </rPr>
      <t>15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32</t>
    </r>
  </si>
  <si>
    <t>CCCCCCCCCCCCCCC</t>
  </si>
  <si>
    <r>
      <t>C</t>
    </r>
    <r>
      <rPr>
        <vertAlign val="subscript"/>
        <sz val="10"/>
        <rFont val="Arial"/>
        <family val="2"/>
      </rPr>
      <t>16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34</t>
    </r>
  </si>
  <si>
    <t>CCCCCCCCCCCCCCCC</t>
  </si>
  <si>
    <r>
      <t>C</t>
    </r>
    <r>
      <rPr>
        <vertAlign val="subscript"/>
        <sz val="10"/>
        <rFont val="Arial"/>
        <family val="2"/>
      </rPr>
      <t>17</t>
    </r>
    <r>
      <rPr>
        <sz val="12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36</t>
    </r>
  </si>
  <si>
    <t>CCCCCCCCCCCCCCCCC</t>
  </si>
  <si>
    <t>System constants</t>
  </si>
  <si>
    <t>Calculation of particle density</t>
  </si>
  <si>
    <t>Table 2 from Arp et al. 2008</t>
  </si>
  <si>
    <t>(Wania &amp; Daly Atmos. Environ. 2002)</t>
  </si>
  <si>
    <t>Berlin</t>
  </si>
  <si>
    <t>Dübendorf</t>
  </si>
  <si>
    <t>Aspvreten</t>
  </si>
  <si>
    <t>Roost</t>
  </si>
  <si>
    <r>
      <t>r</t>
    </r>
    <r>
      <rPr>
        <vertAlign val="subscript"/>
        <sz val="10"/>
        <rFont val="Arial"/>
        <family val="2"/>
      </rPr>
      <t>OM</t>
    </r>
  </si>
  <si>
    <r>
      <t>kg/m</t>
    </r>
    <r>
      <rPr>
        <vertAlign val="superscript"/>
        <sz val="10"/>
        <rFont val="Arial"/>
        <family val="2"/>
      </rPr>
      <t>3</t>
    </r>
  </si>
  <si>
    <t>winter</t>
  </si>
  <si>
    <r>
      <t>r</t>
    </r>
    <r>
      <rPr>
        <vertAlign val="subscript"/>
        <sz val="10"/>
        <rFont val="Arial"/>
        <family val="2"/>
      </rPr>
      <t>MM</t>
    </r>
  </si>
  <si>
    <t>s</t>
  </si>
  <si>
    <t>l</t>
  </si>
  <si>
    <t>v</t>
  </si>
  <si>
    <r>
      <t>f</t>
    </r>
    <r>
      <rPr>
        <i/>
        <vertAlign val="subscript"/>
        <sz val="10"/>
        <rFont val="Arial"/>
        <family val="2"/>
      </rPr>
      <t>OM</t>
    </r>
  </si>
  <si>
    <t>b</t>
  </si>
  <si>
    <r>
      <t>f</t>
    </r>
    <r>
      <rPr>
        <i/>
        <vertAlign val="subscript"/>
        <sz val="10"/>
        <rFont val="Arial"/>
        <family val="2"/>
      </rPr>
      <t>OC</t>
    </r>
  </si>
  <si>
    <t>a</t>
  </si>
  <si>
    <r>
      <t>r</t>
    </r>
    <r>
      <rPr>
        <vertAlign val="subscript"/>
        <sz val="10"/>
        <rFont val="Arial"/>
        <family val="2"/>
      </rPr>
      <t>part</t>
    </r>
  </si>
  <si>
    <t>c</t>
  </si>
  <si>
    <t>Solute descriptors, predicted with ABSOLV</t>
  </si>
  <si>
    <r>
      <t>r</t>
    </r>
    <r>
      <rPr>
        <i/>
        <vertAlign val="superscript"/>
        <sz val="10"/>
        <rFont val="Arial"/>
        <family val="2"/>
      </rPr>
      <t>2</t>
    </r>
  </si>
  <si>
    <t>Logarithm of the Particle-Air Partition Coeffcient</t>
  </si>
  <si>
    <t>at 15 °C</t>
  </si>
  <si>
    <t>Kamprad &amp; Goss 2007</t>
  </si>
  <si>
    <t>adjusted to 25 °C</t>
  </si>
  <si>
    <r>
      <t xml:space="preserve"> K</t>
    </r>
    <r>
      <rPr>
        <b/>
        <vertAlign val="subscript"/>
        <sz val="10"/>
        <rFont val="Arial"/>
        <family val="2"/>
      </rPr>
      <t>ip</t>
    </r>
  </si>
  <si>
    <r>
      <t>log K</t>
    </r>
    <r>
      <rPr>
        <b/>
        <vertAlign val="subscript"/>
        <sz val="10"/>
        <rFont val="Arial"/>
        <family val="2"/>
      </rPr>
      <t>PA</t>
    </r>
  </si>
  <si>
    <r>
      <rPr>
        <b/>
        <sz val="10"/>
        <rFont val="Symbol"/>
        <family val="1"/>
      </rPr>
      <t>D</t>
    </r>
    <r>
      <rPr>
        <b/>
        <sz val="10"/>
        <rFont val="Arial"/>
        <family val="2"/>
      </rPr>
      <t>H</t>
    </r>
    <r>
      <rPr>
        <b/>
        <vertAlign val="subscript"/>
        <sz val="10"/>
        <rFont val="Arial"/>
        <family val="2"/>
      </rPr>
      <t>PUF/gas</t>
    </r>
  </si>
  <si>
    <r>
      <rPr>
        <b/>
        <sz val="10"/>
        <rFont val="Symbol"/>
        <family val="1"/>
      </rPr>
      <t>D</t>
    </r>
    <r>
      <rPr>
        <b/>
        <sz val="10"/>
        <rFont val="Arial"/>
        <family val="2"/>
      </rPr>
      <t>U</t>
    </r>
    <r>
      <rPr>
        <b/>
        <vertAlign val="subscript"/>
        <sz val="10"/>
        <rFont val="Arial"/>
        <family val="2"/>
      </rPr>
      <t>PUF/gas</t>
    </r>
  </si>
  <si>
    <t>Term</t>
  </si>
  <si>
    <r>
      <t>Sa</t>
    </r>
    <r>
      <rPr>
        <b/>
        <vertAlign val="subscript"/>
        <sz val="10"/>
        <rFont val="Arial"/>
        <family val="2"/>
      </rPr>
      <t>2</t>
    </r>
    <r>
      <rPr>
        <b/>
        <vertAlign val="superscript"/>
        <sz val="10"/>
        <rFont val="Arial"/>
        <family val="2"/>
      </rPr>
      <t>H</t>
    </r>
  </si>
  <si>
    <r>
      <t>Sb</t>
    </r>
    <r>
      <rPr>
        <b/>
        <vertAlign val="subscript"/>
        <sz val="10"/>
        <rFont val="Arial"/>
        <family val="2"/>
      </rPr>
      <t>2</t>
    </r>
    <r>
      <rPr>
        <b/>
        <vertAlign val="superscript"/>
        <sz val="10"/>
        <rFont val="Arial"/>
        <family val="2"/>
      </rPr>
      <t>H</t>
    </r>
  </si>
  <si>
    <t>BetaO</t>
  </si>
  <si>
    <r>
      <t>logL</t>
    </r>
    <r>
      <rPr>
        <b/>
        <vertAlign val="superscript"/>
        <sz val="10"/>
        <rFont val="Arial"/>
        <family val="2"/>
      </rPr>
      <t>16</t>
    </r>
  </si>
  <si>
    <r>
      <t>p</t>
    </r>
    <r>
      <rPr>
        <b/>
        <vertAlign val="subscript"/>
        <sz val="10"/>
        <rFont val="Arial"/>
        <family val="2"/>
      </rPr>
      <t>2</t>
    </r>
    <r>
      <rPr>
        <b/>
        <vertAlign val="superscript"/>
        <sz val="10"/>
        <rFont val="Arial"/>
        <family val="2"/>
      </rPr>
      <t>H</t>
    </r>
  </si>
  <si>
    <r>
      <t>R</t>
    </r>
    <r>
      <rPr>
        <b/>
        <vertAlign val="subscript"/>
        <sz val="10"/>
        <rFont val="Arial"/>
        <family val="2"/>
      </rPr>
      <t>2</t>
    </r>
  </si>
  <si>
    <t>Vi</t>
  </si>
  <si>
    <t>kJ/mol</t>
  </si>
  <si>
    <t>J/mol</t>
  </si>
  <si>
    <t>average</t>
  </si>
  <si>
    <t>at 25 °C</t>
  </si>
  <si>
    <t>WIOM B(COSMO)</t>
  </si>
  <si>
    <t>Mix (COSMO)</t>
  </si>
  <si>
    <t>Kalberer's B</t>
  </si>
  <si>
    <t>MBTCA</t>
  </si>
  <si>
    <t>Tetrol</t>
  </si>
  <si>
    <t>n-octanol</t>
  </si>
  <si>
    <t>most abundant</t>
  </si>
  <si>
    <r>
      <t xml:space="preserve"> K</t>
    </r>
    <r>
      <rPr>
        <b/>
        <vertAlign val="subscript"/>
        <sz val="10"/>
        <rFont val="Arial"/>
        <family val="2"/>
      </rPr>
      <t>AP</t>
    </r>
  </si>
  <si>
    <t>temperature</t>
  </si>
  <si>
    <t>R</t>
  </si>
  <si>
    <t>WIOM(B)</t>
  </si>
  <si>
    <t>CC(=O)C1OC2(C)OC(OC2O1)c3cc(C)cc(C)c3</t>
  </si>
  <si>
    <t>Arp&amp;Goss, ES&amp;T 2009, 43, 1923-1929</t>
  </si>
  <si>
    <t>3-methylbutane-1,2,3-tricarboxylic acid</t>
  </si>
  <si>
    <t>CC(C)(C(CC(O)=O)C(=O)O)C(=O)O</t>
  </si>
  <si>
    <t>Szmigielski et al. 2007 Vol 34 Geophysical Research letters</t>
  </si>
  <si>
    <t>2-methylbutane-1,2,3,4-tetrol</t>
  </si>
  <si>
    <t>OCC(O)C(C)(O)CO</t>
  </si>
  <si>
    <t>Claeys et al. Vol.303 pp 173-1176, Science</t>
  </si>
  <si>
    <r>
      <t>log K</t>
    </r>
    <r>
      <rPr>
        <b/>
        <vertAlign val="subscript"/>
        <sz val="10"/>
        <rFont val="Arial"/>
        <family val="2"/>
      </rPr>
      <t>OA</t>
    </r>
  </si>
  <si>
    <r>
      <t>Pam</t>
    </r>
    <r>
      <rPr>
        <vertAlign val="superscript"/>
        <sz val="10"/>
        <rFont val="Arial"/>
        <family val="2"/>
      </rPr>
      <t>3</t>
    </r>
    <r>
      <rPr>
        <sz val="10"/>
        <color theme="1"/>
        <rFont val="Arial"/>
      </rPr>
      <t>/mol</t>
    </r>
  </si>
  <si>
    <t>O=[N+]([O-])OC(C)CCC(CCC)O[N+]([O-])=O</t>
  </si>
  <si>
    <t>O(N(=O)=O)C(C)CCC(CCC)O(N(=O)=O)</t>
  </si>
  <si>
    <t>O=[N+]([O-])OC(C)CCC(CCCC)O[N+]([O-])=O</t>
  </si>
  <si>
    <t>CC(CCC(O)CCCO[N+]([O-])=O)O[N+](=O)[O-]</t>
  </si>
  <si>
    <t>CC(CCC(O)CCC(C)O[N+]([O-])=O)O[N+](=O)[O-]</t>
  </si>
  <si>
    <t>[O-][N+](=O)OC(C)CCC1=CCCO1</t>
  </si>
  <si>
    <t>CC1CC=C(CCC(C)O[N+]([O-])=O)O1</t>
  </si>
  <si>
    <t>OC1CCOC1(CCC(C)O[N+]([O-])=O)O[N+]([O-])=O</t>
  </si>
  <si>
    <t>O=[N+]([O-])OC1(CCC(C)O[N+]([O-])=O)OC(C)CC1O</t>
  </si>
  <si>
    <t>[O-][N+](=O)OC(C)CCC(=O)OCCC=O</t>
  </si>
  <si>
    <t>[O-][N+](=O)OC(C)CCC(=O)OC(C)CC=O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</si>
</sst>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vertAlign val="subscript"/>
      <sz val="10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宋体"/>
      <charset val="134"/>
    </font>
    <font>
      <vertAlign val="subscript"/>
      <sz val="10"/>
      <name val="Arial"/>
      <family val="2"/>
    </font>
    <font>
      <i/>
      <sz val="10"/>
      <name val="Arial"/>
      <family val="2"/>
    </font>
    <font>
      <i/>
      <sz val="10"/>
      <name val="Symbol"/>
      <family val="1"/>
    </font>
    <font>
      <vertAlign val="superscript"/>
      <sz val="10"/>
      <name val="Arial"/>
      <family val="2"/>
    </font>
    <font>
      <i/>
      <vertAlign val="subscript"/>
      <sz val="10"/>
      <name val="Arial"/>
      <family val="2"/>
    </font>
    <font>
      <i/>
      <vertAlign val="superscript"/>
      <sz val="10"/>
      <name val="Arial"/>
      <family val="2"/>
    </font>
    <font>
      <b/>
      <sz val="10"/>
      <name val="Symbol"/>
      <family val="1"/>
    </font>
    <font>
      <b/>
      <vertAlign val="superscript"/>
      <sz val="10"/>
      <name val="Arial"/>
      <family val="2"/>
    </font>
    <font>
      <sz val="10"/>
      <color theme="1"/>
      <name val="Arial"/>
    </font>
    <font>
      <b/>
      <sz val="10"/>
      <color theme="1"/>
      <name val="Arial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8" fillId="0" borderId="0"/>
    <xf numFmtId="0" fontId="1" fillId="0" borderId="0"/>
    <xf numFmtId="0" fontId="3" fillId="0" borderId="0"/>
    <xf numFmtId="0" fontId="9" fillId="3" borderId="1" applyNumberFormat="0" applyFont="0" applyAlignment="0" applyProtection="0"/>
    <xf numFmtId="9" fontId="10" fillId="0" borderId="0" applyFont="0" applyFill="0" applyBorder="0" applyAlignment="0" applyProtection="0">
      <alignment vertical="center"/>
    </xf>
  </cellStyleXfs>
  <cellXfs count="215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/>
    <xf numFmtId="0" fontId="3" fillId="0" borderId="0" xfId="1" applyFill="1"/>
    <xf numFmtId="0" fontId="2" fillId="0" borderId="0" xfId="1" applyFont="1"/>
    <xf numFmtId="0" fontId="3" fillId="5" borderId="0" xfId="1" applyFill="1"/>
    <xf numFmtId="0" fontId="7" fillId="0" borderId="0" xfId="1" applyFont="1" applyFill="1"/>
    <xf numFmtId="0" fontId="3" fillId="0" borderId="0" xfId="1" applyFont="1" applyFill="1" applyAlignment="1">
      <alignment wrapText="1"/>
    </xf>
    <xf numFmtId="2" fontId="3" fillId="0" borderId="0" xfId="1" applyNumberFormat="1"/>
    <xf numFmtId="11" fontId="3" fillId="0" borderId="0" xfId="1" applyNumberFormat="1"/>
    <xf numFmtId="0" fontId="3" fillId="0" borderId="0" xfId="1" applyFill="1" applyAlignment="1"/>
    <xf numFmtId="0" fontId="3" fillId="0" borderId="0" xfId="1" applyFont="1" applyFill="1"/>
    <xf numFmtId="11" fontId="3" fillId="0" borderId="0" xfId="1" applyNumberFormat="1" applyFill="1"/>
    <xf numFmtId="2" fontId="3" fillId="0" borderId="0" xfId="1" applyNumberFormat="1" applyFill="1"/>
    <xf numFmtId="0" fontId="2" fillId="0" borderId="0" xfId="1" applyFont="1" applyFill="1"/>
    <xf numFmtId="0" fontId="6" fillId="0" borderId="0" xfId="1" applyFont="1"/>
    <xf numFmtId="0" fontId="5" fillId="0" borderId="0" xfId="2" applyFont="1" applyFill="1"/>
    <xf numFmtId="0" fontId="3" fillId="0" borderId="0" xfId="1" applyFont="1" applyFill="1" applyAlignment="1"/>
    <xf numFmtId="2" fontId="3" fillId="0" borderId="0" xfId="1" applyNumberFormat="1" applyFont="1" applyFill="1"/>
    <xf numFmtId="11" fontId="3" fillId="0" borderId="0" xfId="1" applyNumberFormat="1" applyFont="1" applyFill="1"/>
    <xf numFmtId="0" fontId="3" fillId="4" borderId="0" xfId="1" applyFill="1" applyAlignment="1"/>
    <xf numFmtId="11" fontId="3" fillId="0" borderId="0" xfId="1" applyNumberFormat="1" applyFont="1"/>
    <xf numFmtId="0" fontId="3" fillId="0" borderId="0" xfId="1" applyFill="1" applyAlignment="1">
      <alignment horizontal="center"/>
    </xf>
    <xf numFmtId="0" fontId="3" fillId="0" borderId="0" xfId="1" applyFont="1"/>
    <xf numFmtId="0" fontId="3" fillId="6" borderId="2" xfId="1" applyFill="1" applyBorder="1"/>
    <xf numFmtId="0" fontId="3" fillId="6" borderId="3" xfId="1" applyFill="1" applyBorder="1"/>
    <xf numFmtId="0" fontId="3" fillId="6" borderId="5" xfId="1" applyFill="1" applyBorder="1"/>
    <xf numFmtId="0" fontId="3" fillId="6" borderId="0" xfId="1" applyFill="1" applyBorder="1"/>
    <xf numFmtId="0" fontId="3" fillId="6" borderId="0" xfId="1" applyFill="1" applyBorder="1" applyAlignment="1">
      <alignment horizontal="left"/>
    </xf>
    <xf numFmtId="0" fontId="3" fillId="6" borderId="6" xfId="1" applyFill="1" applyBorder="1" applyAlignment="1">
      <alignment horizontal="left"/>
    </xf>
    <xf numFmtId="0" fontId="3" fillId="6" borderId="7" xfId="1" applyFill="1" applyBorder="1"/>
    <xf numFmtId="0" fontId="3" fillId="6" borderId="8" xfId="1" applyFill="1" applyBorder="1"/>
    <xf numFmtId="0" fontId="3" fillId="6" borderId="9" xfId="1" applyFill="1" applyBorder="1"/>
    <xf numFmtId="0" fontId="3" fillId="7" borderId="2" xfId="1" applyFill="1" applyBorder="1"/>
    <xf numFmtId="0" fontId="3" fillId="7" borderId="3" xfId="1" applyFill="1" applyBorder="1"/>
    <xf numFmtId="0" fontId="3" fillId="7" borderId="3" xfId="1" applyFont="1" applyFill="1" applyBorder="1"/>
    <xf numFmtId="2" fontId="3" fillId="7" borderId="3" xfId="1" applyNumberFormat="1" applyFill="1" applyBorder="1"/>
    <xf numFmtId="0" fontId="3" fillId="7" borderId="4" xfId="1" applyFill="1" applyBorder="1"/>
    <xf numFmtId="0" fontId="3" fillId="7" borderId="5" xfId="1" applyFill="1" applyBorder="1"/>
    <xf numFmtId="0" fontId="3" fillId="7" borderId="0" xfId="1" applyFill="1" applyBorder="1"/>
    <xf numFmtId="0" fontId="3" fillId="7" borderId="0" xfId="1" applyFont="1" applyFill="1" applyBorder="1"/>
    <xf numFmtId="2" fontId="3" fillId="7" borderId="0" xfId="1" applyNumberFormat="1" applyFill="1" applyBorder="1"/>
    <xf numFmtId="0" fontId="3" fillId="7" borderId="6" xfId="1" applyFill="1" applyBorder="1"/>
    <xf numFmtId="0" fontId="3" fillId="7" borderId="7" xfId="1" applyFill="1" applyBorder="1"/>
    <xf numFmtId="0" fontId="3" fillId="7" borderId="8" xfId="1" applyFill="1" applyBorder="1"/>
    <xf numFmtId="2" fontId="3" fillId="7" borderId="8" xfId="1" applyNumberFormat="1" applyFill="1" applyBorder="1"/>
    <xf numFmtId="0" fontId="3" fillId="7" borderId="9" xfId="1" applyFill="1" applyBorder="1"/>
    <xf numFmtId="0" fontId="3" fillId="7" borderId="8" xfId="1" applyFont="1" applyFill="1" applyBorder="1"/>
    <xf numFmtId="0" fontId="5" fillId="7" borderId="3" xfId="2" applyFont="1" applyFill="1" applyBorder="1"/>
    <xf numFmtId="0" fontId="5" fillId="7" borderId="0" xfId="2" applyFont="1" applyFill="1" applyBorder="1"/>
    <xf numFmtId="1" fontId="3" fillId="7" borderId="0" xfId="1" applyNumberFormat="1" applyFill="1" applyBorder="1"/>
    <xf numFmtId="1" fontId="3" fillId="7" borderId="8" xfId="1" applyNumberFormat="1" applyFill="1" applyBorder="1"/>
    <xf numFmtId="1" fontId="3" fillId="7" borderId="3" xfId="1" applyNumberFormat="1" applyFill="1" applyBorder="1"/>
    <xf numFmtId="0" fontId="3" fillId="8" borderId="0" xfId="1" applyFill="1"/>
    <xf numFmtId="0" fontId="7" fillId="0" borderId="0" xfId="1" applyFont="1"/>
    <xf numFmtId="0" fontId="12" fillId="0" borderId="0" xfId="1" applyFont="1"/>
    <xf numFmtId="0" fontId="2" fillId="6" borderId="2" xfId="1" applyFont="1" applyFill="1" applyBorder="1"/>
    <xf numFmtId="0" fontId="2" fillId="6" borderId="3" xfId="1" applyFont="1" applyFill="1" applyBorder="1"/>
    <xf numFmtId="0" fontId="2" fillId="6" borderId="4" xfId="1" applyFont="1" applyFill="1" applyBorder="1"/>
    <xf numFmtId="0" fontId="13" fillId="0" borderId="0" xfId="1" applyFont="1"/>
    <xf numFmtId="0" fontId="2" fillId="6" borderId="7" xfId="1" applyFont="1" applyFill="1" applyBorder="1"/>
    <xf numFmtId="0" fontId="2" fillId="6" borderId="8" xfId="1" applyFont="1" applyFill="1" applyBorder="1"/>
    <xf numFmtId="0" fontId="2" fillId="6" borderId="9" xfId="1" applyFont="1" applyFill="1" applyBorder="1"/>
    <xf numFmtId="0" fontId="12" fillId="6" borderId="10" xfId="1" applyFont="1" applyFill="1" applyBorder="1"/>
    <xf numFmtId="0" fontId="3" fillId="9" borderId="3" xfId="1" applyFill="1" applyBorder="1"/>
    <xf numFmtId="0" fontId="3" fillId="9" borderId="4" xfId="1" applyFill="1" applyBorder="1"/>
    <xf numFmtId="0" fontId="12" fillId="6" borderId="11" xfId="1" applyFont="1" applyFill="1" applyBorder="1"/>
    <xf numFmtId="0" fontId="3" fillId="9" borderId="0" xfId="1" applyFill="1" applyBorder="1"/>
    <xf numFmtId="0" fontId="3" fillId="9" borderId="6" xfId="1" applyFill="1" applyBorder="1"/>
    <xf numFmtId="0" fontId="12" fillId="6" borderId="10" xfId="1" applyFont="1" applyFill="1" applyBorder="1" applyAlignment="1">
      <alignment horizontal="right"/>
    </xf>
    <xf numFmtId="0" fontId="3" fillId="9" borderId="2" xfId="1" applyFill="1" applyBorder="1"/>
    <xf numFmtId="0" fontId="12" fillId="6" borderId="11" xfId="1" applyFont="1" applyFill="1" applyBorder="1" applyAlignment="1">
      <alignment horizontal="right"/>
    </xf>
    <xf numFmtId="0" fontId="3" fillId="9" borderId="5" xfId="1" applyFill="1" applyBorder="1"/>
    <xf numFmtId="0" fontId="13" fillId="6" borderId="12" xfId="1" applyFont="1" applyFill="1" applyBorder="1" applyAlignment="1">
      <alignment horizontal="right"/>
    </xf>
    <xf numFmtId="0" fontId="3" fillId="9" borderId="7" xfId="1" applyFill="1" applyBorder="1"/>
    <xf numFmtId="0" fontId="3" fillId="9" borderId="8" xfId="1" applyFill="1" applyBorder="1"/>
    <xf numFmtId="0" fontId="3" fillId="9" borderId="9" xfId="1" applyFill="1" applyBorder="1"/>
    <xf numFmtId="0" fontId="12" fillId="6" borderId="12" xfId="1" applyFont="1" applyFill="1" applyBorder="1"/>
    <xf numFmtId="0" fontId="3" fillId="6" borderId="4" xfId="1" applyFill="1" applyBorder="1"/>
    <xf numFmtId="0" fontId="3" fillId="0" borderId="0" xfId="1" applyAlignment="1">
      <alignment horizontal="center"/>
    </xf>
    <xf numFmtId="0" fontId="2" fillId="6" borderId="2" xfId="1" applyFont="1" applyFill="1" applyBorder="1" applyAlignment="1">
      <alignment horizontal="center"/>
    </xf>
    <xf numFmtId="0" fontId="2" fillId="6" borderId="4" xfId="1" applyFont="1" applyFill="1" applyBorder="1" applyAlignment="1">
      <alignment horizontal="center"/>
    </xf>
    <xf numFmtId="0" fontId="17" fillId="6" borderId="5" xfId="1" applyFont="1" applyFill="1" applyBorder="1" applyAlignment="1">
      <alignment horizontal="left"/>
    </xf>
    <xf numFmtId="0" fontId="17" fillId="6" borderId="0" xfId="1" applyFont="1" applyFill="1" applyBorder="1" applyAlignment="1">
      <alignment horizontal="center"/>
    </xf>
    <xf numFmtId="0" fontId="2" fillId="6" borderId="0" xfId="1" applyFont="1" applyFill="1" applyBorder="1"/>
    <xf numFmtId="0" fontId="17" fillId="6" borderId="0" xfId="1" applyFont="1" applyFill="1" applyBorder="1"/>
    <xf numFmtId="0" fontId="2" fillId="6" borderId="6" xfId="1" applyFont="1" applyFill="1" applyBorder="1"/>
    <xf numFmtId="0" fontId="2" fillId="6" borderId="5" xfId="1" applyFont="1" applyFill="1" applyBorder="1"/>
    <xf numFmtId="0" fontId="3" fillId="6" borderId="5" xfId="1" applyFont="1" applyFill="1" applyBorder="1"/>
    <xf numFmtId="0" fontId="3" fillId="6" borderId="6" xfId="1" applyFont="1" applyFill="1" applyBorder="1"/>
    <xf numFmtId="0" fontId="3" fillId="6" borderId="11" xfId="1" applyFont="1" applyFill="1" applyBorder="1"/>
    <xf numFmtId="0" fontId="17" fillId="6" borderId="7" xfId="1" applyFont="1" applyFill="1" applyBorder="1" applyAlignment="1">
      <alignment horizontal="left"/>
    </xf>
    <xf numFmtId="0" fontId="17" fillId="6" borderId="8" xfId="1" applyFont="1" applyFill="1" applyBorder="1" applyAlignment="1">
      <alignment horizontal="center"/>
    </xf>
    <xf numFmtId="0" fontId="3" fillId="6" borderId="8" xfId="1" applyFont="1" applyFill="1" applyBorder="1"/>
    <xf numFmtId="0" fontId="17" fillId="6" borderId="8" xfId="1" applyFont="1" applyFill="1" applyBorder="1"/>
    <xf numFmtId="0" fontId="3" fillId="6" borderId="7" xfId="1" applyFont="1" applyFill="1" applyBorder="1"/>
    <xf numFmtId="0" fontId="3" fillId="6" borderId="9" xfId="1" applyFont="1" applyFill="1" applyBorder="1"/>
    <xf numFmtId="0" fontId="2" fillId="6" borderId="12" xfId="1" applyFont="1" applyFill="1" applyBorder="1"/>
    <xf numFmtId="164" fontId="3" fillId="9" borderId="2" xfId="1" applyNumberFormat="1" applyFill="1" applyBorder="1"/>
    <xf numFmtId="164" fontId="3" fillId="9" borderId="3" xfId="1" applyNumberFormat="1" applyFill="1" applyBorder="1"/>
    <xf numFmtId="164" fontId="3" fillId="9" borderId="4" xfId="1" applyNumberFormat="1" applyFill="1" applyBorder="1"/>
    <xf numFmtId="11" fontId="3" fillId="9" borderId="2" xfId="1" applyNumberFormat="1" applyFill="1" applyBorder="1"/>
    <xf numFmtId="11" fontId="3" fillId="9" borderId="3" xfId="1" applyNumberFormat="1" applyFill="1" applyBorder="1"/>
    <xf numFmtId="165" fontId="3" fillId="9" borderId="3" xfId="1" applyNumberFormat="1" applyFill="1" applyBorder="1"/>
    <xf numFmtId="1" fontId="3" fillId="9" borderId="4" xfId="1" applyNumberFormat="1" applyFont="1" applyFill="1" applyBorder="1"/>
    <xf numFmtId="2" fontId="2" fillId="10" borderId="2" xfId="1" applyNumberFormat="1" applyFont="1" applyFill="1" applyBorder="1"/>
    <xf numFmtId="2" fontId="2" fillId="10" borderId="3" xfId="1" applyNumberFormat="1" applyFont="1" applyFill="1" applyBorder="1"/>
    <xf numFmtId="2" fontId="2" fillId="10" borderId="4" xfId="1" applyNumberFormat="1" applyFont="1" applyFill="1" applyBorder="1"/>
    <xf numFmtId="2" fontId="2" fillId="10" borderId="11" xfId="1" applyNumberFormat="1" applyFont="1" applyFill="1" applyBorder="1"/>
    <xf numFmtId="164" fontId="3" fillId="9" borderId="5" xfId="1" applyNumberFormat="1" applyFill="1" applyBorder="1"/>
    <xf numFmtId="164" fontId="3" fillId="9" borderId="0" xfId="1" applyNumberFormat="1" applyFill="1" applyBorder="1"/>
    <xf numFmtId="164" fontId="3" fillId="9" borderId="6" xfId="1" applyNumberFormat="1" applyFill="1" applyBorder="1"/>
    <xf numFmtId="11" fontId="3" fillId="9" borderId="5" xfId="1" applyNumberFormat="1" applyFill="1" applyBorder="1"/>
    <xf numFmtId="11" fontId="3" fillId="9" borderId="0" xfId="1" applyNumberFormat="1" applyFill="1" applyBorder="1"/>
    <xf numFmtId="11" fontId="3" fillId="9" borderId="6" xfId="1" applyNumberFormat="1" applyFill="1" applyBorder="1"/>
    <xf numFmtId="165" fontId="3" fillId="9" borderId="5" xfId="1" applyNumberFormat="1" applyFill="1" applyBorder="1"/>
    <xf numFmtId="165" fontId="3" fillId="9" borderId="0" xfId="1" applyNumberFormat="1" applyFill="1" applyBorder="1"/>
    <xf numFmtId="165" fontId="3" fillId="9" borderId="6" xfId="1" applyNumberFormat="1" applyFill="1" applyBorder="1"/>
    <xf numFmtId="165" fontId="3" fillId="9" borderId="5" xfId="1" applyNumberFormat="1" applyFont="1" applyFill="1" applyBorder="1"/>
    <xf numFmtId="1" fontId="3" fillId="9" borderId="6" xfId="1" applyNumberFormat="1" applyFont="1" applyFill="1" applyBorder="1"/>
    <xf numFmtId="2" fontId="2" fillId="10" borderId="5" xfId="1" applyNumberFormat="1" applyFont="1" applyFill="1" applyBorder="1"/>
    <xf numFmtId="2" fontId="2" fillId="10" borderId="0" xfId="1" applyNumberFormat="1" applyFont="1" applyFill="1" applyBorder="1"/>
    <xf numFmtId="2" fontId="2" fillId="10" borderId="6" xfId="1" applyNumberFormat="1" applyFont="1" applyFill="1" applyBorder="1"/>
    <xf numFmtId="164" fontId="3" fillId="9" borderId="7" xfId="1" applyNumberFormat="1" applyFill="1" applyBorder="1"/>
    <xf numFmtId="164" fontId="3" fillId="9" borderId="8" xfId="1" applyNumberFormat="1" applyFill="1" applyBorder="1"/>
    <xf numFmtId="164" fontId="3" fillId="9" borderId="9" xfId="1" applyNumberFormat="1" applyFill="1" applyBorder="1"/>
    <xf numFmtId="11" fontId="3" fillId="9" borderId="7" xfId="1" applyNumberFormat="1" applyFill="1" applyBorder="1"/>
    <xf numFmtId="11" fontId="3" fillId="9" borderId="8" xfId="1" applyNumberFormat="1" applyFill="1" applyBorder="1"/>
    <xf numFmtId="11" fontId="3" fillId="9" borderId="9" xfId="1" applyNumberFormat="1" applyFill="1" applyBorder="1"/>
    <xf numFmtId="165" fontId="3" fillId="9" borderId="7" xfId="1" applyNumberFormat="1" applyFill="1" applyBorder="1"/>
    <xf numFmtId="165" fontId="3" fillId="9" borderId="8" xfId="1" applyNumberFormat="1" applyFill="1" applyBorder="1"/>
    <xf numFmtId="165" fontId="3" fillId="9" borderId="9" xfId="1" applyNumberFormat="1" applyFill="1" applyBorder="1"/>
    <xf numFmtId="165" fontId="3" fillId="9" borderId="7" xfId="1" applyNumberFormat="1" applyFont="1" applyFill="1" applyBorder="1"/>
    <xf numFmtId="1" fontId="3" fillId="9" borderId="9" xfId="1" applyNumberFormat="1" applyFont="1" applyFill="1" applyBorder="1"/>
    <xf numFmtId="2" fontId="2" fillId="10" borderId="7" xfId="1" applyNumberFormat="1" applyFont="1" applyFill="1" applyBorder="1"/>
    <xf numFmtId="2" fontId="2" fillId="10" borderId="8" xfId="1" applyNumberFormat="1" applyFont="1" applyFill="1" applyBorder="1"/>
    <xf numFmtId="2" fontId="2" fillId="10" borderId="9" xfId="1" applyNumberFormat="1" applyFont="1" applyFill="1" applyBorder="1"/>
    <xf numFmtId="2" fontId="2" fillId="10" borderId="12" xfId="1" applyNumberFormat="1" applyFont="1" applyFill="1" applyBorder="1"/>
    <xf numFmtId="2" fontId="3" fillId="0" borderId="0" xfId="1" applyNumberFormat="1" applyFont="1"/>
    <xf numFmtId="0" fontId="2" fillId="6" borderId="0" xfId="1" applyFont="1" applyFill="1"/>
    <xf numFmtId="0" fontId="1" fillId="0" borderId="0" xfId="4"/>
    <xf numFmtId="0" fontId="2" fillId="6" borderId="5" xfId="4" applyFont="1" applyFill="1" applyBorder="1"/>
    <xf numFmtId="0" fontId="2" fillId="6" borderId="0" xfId="4" applyFont="1" applyFill="1" applyBorder="1"/>
    <xf numFmtId="0" fontId="2" fillId="6" borderId="0" xfId="1" applyFont="1" applyFill="1" applyAlignment="1">
      <alignment horizontal="right"/>
    </xf>
    <xf numFmtId="2" fontId="2" fillId="10" borderId="10" xfId="1" applyNumberFormat="1" applyFont="1" applyFill="1" applyBorder="1"/>
    <xf numFmtId="0" fontId="2" fillId="0" borderId="5" xfId="0" applyFont="1" applyFill="1" applyBorder="1"/>
    <xf numFmtId="0" fontId="2" fillId="0" borderId="0" xfId="0" applyFont="1" applyFill="1" applyBorder="1"/>
    <xf numFmtId="0" fontId="2" fillId="6" borderId="5" xfId="0" applyFont="1" applyFill="1" applyBorder="1"/>
    <xf numFmtId="0" fontId="2" fillId="6" borderId="0" xfId="0" applyFont="1" applyFill="1" applyBorder="1"/>
    <xf numFmtId="0" fontId="2" fillId="6" borderId="2" xfId="0" applyFont="1" applyFill="1" applyBorder="1"/>
    <xf numFmtId="0" fontId="2" fillId="6" borderId="4" xfId="0" applyFont="1" applyFill="1" applyBorder="1"/>
    <xf numFmtId="0" fontId="2" fillId="6" borderId="10" xfId="0" applyFont="1" applyFill="1" applyBorder="1"/>
    <xf numFmtId="2" fontId="2" fillId="10" borderId="10" xfId="0" applyNumberFormat="1" applyFont="1" applyFill="1" applyBorder="1"/>
    <xf numFmtId="2" fontId="2" fillId="10" borderId="11" xfId="0" applyNumberFormat="1" applyFont="1" applyFill="1" applyBorder="1"/>
    <xf numFmtId="2" fontId="2" fillId="10" borderId="12" xfId="0" applyNumberFormat="1" applyFont="1" applyFill="1" applyBorder="1"/>
    <xf numFmtId="0" fontId="3" fillId="0" borderId="0" xfId="0" applyFont="1"/>
    <xf numFmtId="0" fontId="3" fillId="0" borderId="0" xfId="1" applyBorder="1"/>
    <xf numFmtId="0" fontId="3" fillId="0" borderId="11" xfId="1" applyBorder="1"/>
    <xf numFmtId="0" fontId="3" fillId="0" borderId="11" xfId="1" applyFill="1" applyBorder="1"/>
    <xf numFmtId="165" fontId="3" fillId="9" borderId="3" xfId="1" applyNumberFormat="1" applyFont="1" applyFill="1" applyBorder="1"/>
    <xf numFmtId="165" fontId="3" fillId="9" borderId="0" xfId="1" applyNumberFormat="1" applyFont="1" applyFill="1" applyBorder="1"/>
    <xf numFmtId="165" fontId="3" fillId="9" borderId="8" xfId="1" applyNumberFormat="1" applyFont="1" applyFill="1" applyBorder="1"/>
    <xf numFmtId="1" fontId="3" fillId="9" borderId="0" xfId="1" applyNumberFormat="1" applyFont="1" applyFill="1" applyBorder="1"/>
    <xf numFmtId="1" fontId="3" fillId="9" borderId="8" xfId="1" applyNumberFormat="1" applyFont="1" applyFill="1" applyBorder="1"/>
    <xf numFmtId="1" fontId="3" fillId="9" borderId="3" xfId="1" applyNumberFormat="1" applyFont="1" applyFill="1" applyBorder="1"/>
    <xf numFmtId="0" fontId="19" fillId="6" borderId="2" xfId="4" applyFont="1" applyFill="1" applyBorder="1"/>
    <xf numFmtId="0" fontId="19" fillId="6" borderId="3" xfId="4" applyFont="1" applyFill="1" applyBorder="1"/>
    <xf numFmtId="2" fontId="19" fillId="6" borderId="0" xfId="4" applyNumberFormat="1" applyFont="1" applyFill="1" applyBorder="1" applyAlignment="1">
      <alignment horizontal="center"/>
    </xf>
    <xf numFmtId="0" fontId="19" fillId="6" borderId="7" xfId="4" applyFont="1" applyFill="1" applyBorder="1"/>
    <xf numFmtId="0" fontId="19" fillId="6" borderId="8" xfId="4" applyFont="1" applyFill="1" applyBorder="1"/>
    <xf numFmtId="0" fontId="19" fillId="7" borderId="2" xfId="4" applyFont="1" applyFill="1" applyBorder="1"/>
    <xf numFmtId="0" fontId="19" fillId="7" borderId="3" xfId="4" applyFont="1" applyFill="1" applyBorder="1"/>
    <xf numFmtId="2" fontId="20" fillId="10" borderId="2" xfId="4" applyNumberFormat="1" applyFont="1" applyFill="1" applyBorder="1" applyAlignment="1">
      <alignment horizontal="center"/>
    </xf>
    <xf numFmtId="2" fontId="20" fillId="10" borderId="4" xfId="4" applyNumberFormat="1" applyFont="1" applyFill="1" applyBorder="1" applyAlignment="1">
      <alignment horizontal="center"/>
    </xf>
    <xf numFmtId="0" fontId="19" fillId="7" borderId="5" xfId="4" applyFont="1" applyFill="1" applyBorder="1"/>
    <xf numFmtId="0" fontId="19" fillId="7" borderId="0" xfId="4" applyFont="1" applyFill="1" applyBorder="1"/>
    <xf numFmtId="2" fontId="20" fillId="10" borderId="5" xfId="4" applyNumberFormat="1" applyFont="1" applyFill="1" applyBorder="1" applyAlignment="1">
      <alignment horizontal="center"/>
    </xf>
    <xf numFmtId="2" fontId="20" fillId="10" borderId="6" xfId="4" applyNumberFormat="1" applyFont="1" applyFill="1" applyBorder="1" applyAlignment="1">
      <alignment horizontal="center"/>
    </xf>
    <xf numFmtId="0" fontId="19" fillId="7" borderId="7" xfId="4" applyFont="1" applyFill="1" applyBorder="1"/>
    <xf numFmtId="0" fontId="19" fillId="7" borderId="8" xfId="4" applyFont="1" applyFill="1" applyBorder="1"/>
    <xf numFmtId="2" fontId="20" fillId="10" borderId="7" xfId="4" applyNumberFormat="1" applyFont="1" applyFill="1" applyBorder="1" applyAlignment="1">
      <alignment horizontal="center"/>
    </xf>
    <xf numFmtId="2" fontId="20" fillId="10" borderId="9" xfId="4" applyNumberFormat="1" applyFont="1" applyFill="1" applyBorder="1" applyAlignment="1">
      <alignment horizontal="center"/>
    </xf>
    <xf numFmtId="2" fontId="2" fillId="10" borderId="5" xfId="4" applyNumberFormat="1" applyFont="1" applyFill="1" applyBorder="1" applyAlignment="1">
      <alignment horizontal="center"/>
    </xf>
    <xf numFmtId="0" fontId="19" fillId="0" borderId="0" xfId="4" applyFont="1"/>
    <xf numFmtId="0" fontId="19" fillId="0" borderId="0" xfId="4" applyFont="1" applyFill="1"/>
    <xf numFmtId="0" fontId="19" fillId="0" borderId="0" xfId="4" applyFont="1" applyFill="1" applyBorder="1" applyAlignment="1">
      <alignment horizontal="center"/>
    </xf>
    <xf numFmtId="0" fontId="3" fillId="0" borderId="0" xfId="4" applyFont="1"/>
    <xf numFmtId="0" fontId="19" fillId="6" borderId="5" xfId="0" applyFont="1" applyFill="1" applyBorder="1"/>
    <xf numFmtId="0" fontId="19" fillId="6" borderId="0" xfId="0" applyFont="1" applyFill="1" applyBorder="1"/>
    <xf numFmtId="0" fontId="19" fillId="6" borderId="7" xfId="0" applyFont="1" applyFill="1" applyBorder="1"/>
    <xf numFmtId="0" fontId="19" fillId="6" borderId="9" xfId="0" applyFont="1" applyFill="1" applyBorder="1"/>
    <xf numFmtId="0" fontId="19" fillId="6" borderId="12" xfId="0" applyFont="1" applyFill="1" applyBorder="1"/>
    <xf numFmtId="0" fontId="19" fillId="7" borderId="2" xfId="0" applyFont="1" applyFill="1" applyBorder="1"/>
    <xf numFmtId="0" fontId="19" fillId="7" borderId="3" xfId="0" applyFont="1" applyFill="1" applyBorder="1"/>
    <xf numFmtId="11" fontId="19" fillId="9" borderId="10" xfId="0" applyNumberFormat="1" applyFont="1" applyFill="1" applyBorder="1"/>
    <xf numFmtId="0" fontId="19" fillId="7" borderId="5" xfId="0" applyFont="1" applyFill="1" applyBorder="1"/>
    <xf numFmtId="0" fontId="19" fillId="7" borderId="0" xfId="0" applyFont="1" applyFill="1" applyBorder="1"/>
    <xf numFmtId="11" fontId="19" fillId="9" borderId="11" xfId="0" applyNumberFormat="1" applyFont="1" applyFill="1" applyBorder="1"/>
    <xf numFmtId="0" fontId="19" fillId="7" borderId="7" xfId="0" applyFont="1" applyFill="1" applyBorder="1"/>
    <xf numFmtId="0" fontId="19" fillId="7" borderId="8" xfId="0" applyFont="1" applyFill="1" applyBorder="1"/>
    <xf numFmtId="11" fontId="19" fillId="9" borderId="12" xfId="0" applyNumberFormat="1" applyFont="1" applyFill="1" applyBorder="1"/>
    <xf numFmtId="0" fontId="19" fillId="0" borderId="0" xfId="0" applyFont="1" applyFill="1" applyBorder="1"/>
    <xf numFmtId="11" fontId="19" fillId="0" borderId="0" xfId="0" applyNumberFormat="1" applyFont="1" applyFill="1" applyBorder="1"/>
    <xf numFmtId="2" fontId="19" fillId="0" borderId="0" xfId="0" applyNumberFormat="1" applyFont="1" applyFill="1" applyBorder="1"/>
    <xf numFmtId="0" fontId="19" fillId="0" borderId="0" xfId="0" applyFont="1" applyFill="1" applyBorder="1" applyAlignment="1">
      <alignment horizontal="center"/>
    </xf>
    <xf numFmtId="0" fontId="19" fillId="0" borderId="0" xfId="0" applyFont="1" applyFill="1"/>
    <xf numFmtId="0" fontId="19" fillId="0" borderId="0" xfId="0" applyFont="1"/>
    <xf numFmtId="0" fontId="19" fillId="0" borderId="0" xfId="0" applyFont="1" applyAlignment="1">
      <alignment horizontal="left"/>
    </xf>
    <xf numFmtId="0" fontId="19" fillId="6" borderId="2" xfId="0" applyFont="1" applyFill="1" applyBorder="1"/>
    <xf numFmtId="0" fontId="19" fillId="6" borderId="3" xfId="0" applyFont="1" applyFill="1" applyBorder="1"/>
    <xf numFmtId="0" fontId="19" fillId="6" borderId="11" xfId="0" applyFont="1" applyFill="1" applyBorder="1"/>
    <xf numFmtId="2" fontId="20" fillId="10" borderId="10" xfId="0" applyNumberFormat="1" applyFont="1" applyFill="1" applyBorder="1"/>
    <xf numFmtId="2" fontId="20" fillId="10" borderId="11" xfId="0" applyNumberFormat="1" applyFont="1" applyFill="1" applyBorder="1"/>
    <xf numFmtId="2" fontId="20" fillId="10" borderId="12" xfId="0" applyNumberFormat="1" applyFont="1" applyFill="1" applyBorder="1"/>
  </cellXfs>
  <cellStyles count="8">
    <cellStyle name="Good 2" xfId="2"/>
    <cellStyle name="Normal" xfId="0" builtinId="0"/>
    <cellStyle name="Normal 2" xfId="1"/>
    <cellStyle name="Normal 3" xfId="3"/>
    <cellStyle name="Normal 4" xfId="4"/>
    <cellStyle name="Normal 5" xfId="5"/>
    <cellStyle name="Note 2" xfId="6"/>
    <cellStyle name="Percent 2" xfId="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yVal>
            <c:numRef>
              <c:f>SMILES!#REF!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1"/>
          <c:order val="1"/>
          <c:spPr>
            <a:ln w="47625">
              <a:noFill/>
            </a:ln>
          </c:spPr>
          <c:yVal>
            <c:numRef>
              <c:f>SMILES!#REF!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2"/>
          <c:order val="2"/>
          <c:spPr>
            <a:ln w="47625">
              <a:noFill/>
            </a:ln>
          </c:spPr>
          <c:yVal>
            <c:numRef>
              <c:f>SMILES!#REF!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ser>
          <c:idx val="3"/>
          <c:order val="3"/>
          <c:spPr>
            <a:ln w="47625">
              <a:noFill/>
            </a:ln>
          </c:spPr>
          <c:yVal>
            <c:numRef>
              <c:f>SMILES!#REF!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823208"/>
        <c:axId val="2085820504"/>
      </c:scatterChart>
      <c:valAx>
        <c:axId val="2085823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5820504"/>
        <c:crosses val="autoZero"/>
        <c:crossBetween val="midCat"/>
      </c:valAx>
      <c:valAx>
        <c:axId val="2085820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58232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0" Type="http://schemas.openxmlformats.org/officeDocument/2006/relationships/image" Target="../media/image10.emf"/><Relationship Id="rId11" Type="http://schemas.openxmlformats.org/officeDocument/2006/relationships/image" Target="../media/image11.emf"/><Relationship Id="rId12" Type="http://schemas.openxmlformats.org/officeDocument/2006/relationships/image" Target="../media/image12.emf"/><Relationship Id="rId13" Type="http://schemas.openxmlformats.org/officeDocument/2006/relationships/image" Target="../media/image13.emf"/><Relationship Id="rId14" Type="http://schemas.openxmlformats.org/officeDocument/2006/relationships/image" Target="../media/image14.emf"/><Relationship Id="rId15" Type="http://schemas.openxmlformats.org/officeDocument/2006/relationships/image" Target="../media/image15.emf"/><Relationship Id="rId16" Type="http://schemas.openxmlformats.org/officeDocument/2006/relationships/image" Target="../media/image16.emf"/><Relationship Id="rId17" Type="http://schemas.openxmlformats.org/officeDocument/2006/relationships/image" Target="../media/image17.emf"/><Relationship Id="rId18" Type="http://schemas.openxmlformats.org/officeDocument/2006/relationships/image" Target="../media/image18.emf"/><Relationship Id="rId19" Type="http://schemas.openxmlformats.org/officeDocument/2006/relationships/image" Target="../media/image19.emf"/><Relationship Id="rId60" Type="http://schemas.openxmlformats.org/officeDocument/2006/relationships/image" Target="../media/image60.emf"/><Relationship Id="rId61" Type="http://schemas.openxmlformats.org/officeDocument/2006/relationships/image" Target="../media/image61.emf"/><Relationship Id="rId62" Type="http://schemas.openxmlformats.org/officeDocument/2006/relationships/image" Target="../media/image62.emf"/><Relationship Id="rId63" Type="http://schemas.openxmlformats.org/officeDocument/2006/relationships/image" Target="../media/image63.emf"/><Relationship Id="rId64" Type="http://schemas.openxmlformats.org/officeDocument/2006/relationships/image" Target="../media/image64.emf"/><Relationship Id="rId65" Type="http://schemas.openxmlformats.org/officeDocument/2006/relationships/image" Target="../media/image65.emf"/><Relationship Id="rId66" Type="http://schemas.openxmlformats.org/officeDocument/2006/relationships/image" Target="../media/image66.emf"/><Relationship Id="rId67" Type="http://schemas.openxmlformats.org/officeDocument/2006/relationships/image" Target="../media/image67.emf"/><Relationship Id="rId68" Type="http://schemas.openxmlformats.org/officeDocument/2006/relationships/image" Target="../media/image68.emf"/><Relationship Id="rId69" Type="http://schemas.openxmlformats.org/officeDocument/2006/relationships/image" Target="../media/image69.emf"/><Relationship Id="rId120" Type="http://schemas.openxmlformats.org/officeDocument/2006/relationships/image" Target="../media/image120.emf"/><Relationship Id="rId121" Type="http://schemas.openxmlformats.org/officeDocument/2006/relationships/image" Target="../media/image121.emf"/><Relationship Id="rId122" Type="http://schemas.openxmlformats.org/officeDocument/2006/relationships/image" Target="../media/image122.emf"/><Relationship Id="rId123" Type="http://schemas.openxmlformats.org/officeDocument/2006/relationships/image" Target="../media/image123.emf"/><Relationship Id="rId124" Type="http://schemas.openxmlformats.org/officeDocument/2006/relationships/image" Target="../media/image124.emf"/><Relationship Id="rId125" Type="http://schemas.openxmlformats.org/officeDocument/2006/relationships/image" Target="../media/image125.emf"/><Relationship Id="rId126" Type="http://schemas.openxmlformats.org/officeDocument/2006/relationships/image" Target="../media/image126.emf"/><Relationship Id="rId127" Type="http://schemas.openxmlformats.org/officeDocument/2006/relationships/image" Target="../media/image127.emf"/><Relationship Id="rId128" Type="http://schemas.openxmlformats.org/officeDocument/2006/relationships/image" Target="../media/image128.emf"/><Relationship Id="rId129" Type="http://schemas.openxmlformats.org/officeDocument/2006/relationships/image" Target="../media/image129.emf"/><Relationship Id="rId40" Type="http://schemas.openxmlformats.org/officeDocument/2006/relationships/image" Target="../media/image40.emf"/><Relationship Id="rId41" Type="http://schemas.openxmlformats.org/officeDocument/2006/relationships/image" Target="../media/image41.emf"/><Relationship Id="rId42" Type="http://schemas.openxmlformats.org/officeDocument/2006/relationships/image" Target="../media/image42.emf"/><Relationship Id="rId90" Type="http://schemas.openxmlformats.org/officeDocument/2006/relationships/image" Target="../media/image90.emf"/><Relationship Id="rId91" Type="http://schemas.openxmlformats.org/officeDocument/2006/relationships/image" Target="../media/image91.emf"/><Relationship Id="rId92" Type="http://schemas.openxmlformats.org/officeDocument/2006/relationships/image" Target="../media/image92.emf"/><Relationship Id="rId93" Type="http://schemas.openxmlformats.org/officeDocument/2006/relationships/image" Target="../media/image93.emf"/><Relationship Id="rId94" Type="http://schemas.openxmlformats.org/officeDocument/2006/relationships/image" Target="../media/image94.emf"/><Relationship Id="rId95" Type="http://schemas.openxmlformats.org/officeDocument/2006/relationships/image" Target="../media/image95.emf"/><Relationship Id="rId96" Type="http://schemas.openxmlformats.org/officeDocument/2006/relationships/image" Target="../media/image96.emf"/><Relationship Id="rId101" Type="http://schemas.openxmlformats.org/officeDocument/2006/relationships/image" Target="../media/image101.emf"/><Relationship Id="rId102" Type="http://schemas.openxmlformats.org/officeDocument/2006/relationships/image" Target="../media/image102.emf"/><Relationship Id="rId103" Type="http://schemas.openxmlformats.org/officeDocument/2006/relationships/image" Target="../media/image103.emf"/><Relationship Id="rId104" Type="http://schemas.openxmlformats.org/officeDocument/2006/relationships/image" Target="../media/image104.emf"/><Relationship Id="rId105" Type="http://schemas.openxmlformats.org/officeDocument/2006/relationships/image" Target="../media/image105.emf"/><Relationship Id="rId106" Type="http://schemas.openxmlformats.org/officeDocument/2006/relationships/image" Target="../media/image106.emf"/><Relationship Id="rId107" Type="http://schemas.openxmlformats.org/officeDocument/2006/relationships/image" Target="../media/image107.emf"/><Relationship Id="rId108" Type="http://schemas.openxmlformats.org/officeDocument/2006/relationships/image" Target="../media/image108.emf"/><Relationship Id="rId109" Type="http://schemas.openxmlformats.org/officeDocument/2006/relationships/image" Target="../media/image109.emf"/><Relationship Id="rId97" Type="http://schemas.openxmlformats.org/officeDocument/2006/relationships/image" Target="../media/image97.emf"/><Relationship Id="rId98" Type="http://schemas.openxmlformats.org/officeDocument/2006/relationships/image" Target="../media/image98.emf"/><Relationship Id="rId99" Type="http://schemas.openxmlformats.org/officeDocument/2006/relationships/image" Target="../media/image99.emf"/><Relationship Id="rId43" Type="http://schemas.openxmlformats.org/officeDocument/2006/relationships/image" Target="../media/image43.emf"/><Relationship Id="rId44" Type="http://schemas.openxmlformats.org/officeDocument/2006/relationships/image" Target="../media/image44.emf"/><Relationship Id="rId45" Type="http://schemas.openxmlformats.org/officeDocument/2006/relationships/image" Target="../media/image45.emf"/><Relationship Id="rId46" Type="http://schemas.openxmlformats.org/officeDocument/2006/relationships/image" Target="../media/image46.emf"/><Relationship Id="rId47" Type="http://schemas.openxmlformats.org/officeDocument/2006/relationships/image" Target="../media/image47.emf"/><Relationship Id="rId48" Type="http://schemas.openxmlformats.org/officeDocument/2006/relationships/image" Target="../media/image48.emf"/><Relationship Id="rId49" Type="http://schemas.openxmlformats.org/officeDocument/2006/relationships/image" Target="../media/image49.emf"/><Relationship Id="rId100" Type="http://schemas.openxmlformats.org/officeDocument/2006/relationships/image" Target="../media/image100.emf"/><Relationship Id="rId20" Type="http://schemas.openxmlformats.org/officeDocument/2006/relationships/image" Target="../media/image20.emf"/><Relationship Id="rId21" Type="http://schemas.openxmlformats.org/officeDocument/2006/relationships/image" Target="../media/image21.emf"/><Relationship Id="rId22" Type="http://schemas.openxmlformats.org/officeDocument/2006/relationships/image" Target="../media/image22.emf"/><Relationship Id="rId70" Type="http://schemas.openxmlformats.org/officeDocument/2006/relationships/image" Target="../media/image70.emf"/><Relationship Id="rId71" Type="http://schemas.openxmlformats.org/officeDocument/2006/relationships/image" Target="../media/image71.emf"/><Relationship Id="rId72" Type="http://schemas.openxmlformats.org/officeDocument/2006/relationships/image" Target="../media/image72.emf"/><Relationship Id="rId73" Type="http://schemas.openxmlformats.org/officeDocument/2006/relationships/image" Target="../media/image73.emf"/><Relationship Id="rId74" Type="http://schemas.openxmlformats.org/officeDocument/2006/relationships/image" Target="../media/image74.emf"/><Relationship Id="rId75" Type="http://schemas.openxmlformats.org/officeDocument/2006/relationships/image" Target="../media/image75.emf"/><Relationship Id="rId76" Type="http://schemas.openxmlformats.org/officeDocument/2006/relationships/image" Target="../media/image76.emf"/><Relationship Id="rId77" Type="http://schemas.openxmlformats.org/officeDocument/2006/relationships/image" Target="../media/image77.emf"/><Relationship Id="rId78" Type="http://schemas.openxmlformats.org/officeDocument/2006/relationships/image" Target="../media/image78.emf"/><Relationship Id="rId79" Type="http://schemas.openxmlformats.org/officeDocument/2006/relationships/image" Target="../media/image79.emf"/><Relationship Id="rId23" Type="http://schemas.openxmlformats.org/officeDocument/2006/relationships/image" Target="../media/image23.emf"/><Relationship Id="rId24" Type="http://schemas.openxmlformats.org/officeDocument/2006/relationships/image" Target="../media/image24.emf"/><Relationship Id="rId25" Type="http://schemas.openxmlformats.org/officeDocument/2006/relationships/image" Target="../media/image25.emf"/><Relationship Id="rId26" Type="http://schemas.openxmlformats.org/officeDocument/2006/relationships/image" Target="../media/image26.emf"/><Relationship Id="rId27" Type="http://schemas.openxmlformats.org/officeDocument/2006/relationships/image" Target="../media/image27.emf"/><Relationship Id="rId28" Type="http://schemas.openxmlformats.org/officeDocument/2006/relationships/image" Target="../media/image28.emf"/><Relationship Id="rId29" Type="http://schemas.openxmlformats.org/officeDocument/2006/relationships/image" Target="../media/image29.emf"/><Relationship Id="rId130" Type="http://schemas.openxmlformats.org/officeDocument/2006/relationships/image" Target="../media/image130.emf"/><Relationship Id="rId131" Type="http://schemas.openxmlformats.org/officeDocument/2006/relationships/image" Target="../media/image131.emf"/><Relationship Id="rId132" Type="http://schemas.openxmlformats.org/officeDocument/2006/relationships/image" Target="../media/image132.emf"/><Relationship Id="rId133" Type="http://schemas.openxmlformats.org/officeDocument/2006/relationships/image" Target="../media/image133.emf"/><Relationship Id="rId134" Type="http://schemas.openxmlformats.org/officeDocument/2006/relationships/image" Target="../media/image134.emf"/><Relationship Id="rId135" Type="http://schemas.openxmlformats.org/officeDocument/2006/relationships/image" Target="../media/image135.emf"/><Relationship Id="rId136" Type="http://schemas.openxmlformats.org/officeDocument/2006/relationships/image" Target="../media/image136.emf"/><Relationship Id="rId137" Type="http://schemas.openxmlformats.org/officeDocument/2006/relationships/image" Target="../media/image137.emf"/><Relationship Id="rId138" Type="http://schemas.openxmlformats.org/officeDocument/2006/relationships/image" Target="../media/image138.emf"/><Relationship Id="rId139" Type="http://schemas.openxmlformats.org/officeDocument/2006/relationships/image" Target="../media/image139.emf"/><Relationship Id="rId1" Type="http://schemas.openxmlformats.org/officeDocument/2006/relationships/image" Target="../media/image1.emf"/><Relationship Id="rId2" Type="http://schemas.openxmlformats.org/officeDocument/2006/relationships/image" Target="../media/image2.emf"/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5" Type="http://schemas.openxmlformats.org/officeDocument/2006/relationships/image" Target="../media/image5.emf"/><Relationship Id="rId6" Type="http://schemas.openxmlformats.org/officeDocument/2006/relationships/image" Target="../media/image6.emf"/><Relationship Id="rId7" Type="http://schemas.openxmlformats.org/officeDocument/2006/relationships/image" Target="../media/image7.emf"/><Relationship Id="rId8" Type="http://schemas.openxmlformats.org/officeDocument/2006/relationships/image" Target="../media/image8.emf"/><Relationship Id="rId9" Type="http://schemas.openxmlformats.org/officeDocument/2006/relationships/image" Target="../media/image9.emf"/><Relationship Id="rId50" Type="http://schemas.openxmlformats.org/officeDocument/2006/relationships/image" Target="../media/image50.emf"/><Relationship Id="rId51" Type="http://schemas.openxmlformats.org/officeDocument/2006/relationships/image" Target="../media/image51.emf"/><Relationship Id="rId52" Type="http://schemas.openxmlformats.org/officeDocument/2006/relationships/image" Target="../media/image52.emf"/><Relationship Id="rId53" Type="http://schemas.openxmlformats.org/officeDocument/2006/relationships/image" Target="../media/image53.emf"/><Relationship Id="rId54" Type="http://schemas.openxmlformats.org/officeDocument/2006/relationships/image" Target="../media/image54.emf"/><Relationship Id="rId55" Type="http://schemas.openxmlformats.org/officeDocument/2006/relationships/image" Target="../media/image55.emf"/><Relationship Id="rId56" Type="http://schemas.openxmlformats.org/officeDocument/2006/relationships/image" Target="../media/image56.emf"/><Relationship Id="rId57" Type="http://schemas.openxmlformats.org/officeDocument/2006/relationships/image" Target="../media/image57.emf"/><Relationship Id="rId58" Type="http://schemas.openxmlformats.org/officeDocument/2006/relationships/image" Target="../media/image58.emf"/><Relationship Id="rId59" Type="http://schemas.openxmlformats.org/officeDocument/2006/relationships/image" Target="../media/image59.emf"/><Relationship Id="rId110" Type="http://schemas.openxmlformats.org/officeDocument/2006/relationships/image" Target="../media/image110.emf"/><Relationship Id="rId111" Type="http://schemas.openxmlformats.org/officeDocument/2006/relationships/image" Target="../media/image111.emf"/><Relationship Id="rId112" Type="http://schemas.openxmlformats.org/officeDocument/2006/relationships/image" Target="../media/image112.emf"/><Relationship Id="rId113" Type="http://schemas.openxmlformats.org/officeDocument/2006/relationships/image" Target="../media/image113.emf"/><Relationship Id="rId114" Type="http://schemas.openxmlformats.org/officeDocument/2006/relationships/image" Target="../media/image114.emf"/><Relationship Id="rId115" Type="http://schemas.openxmlformats.org/officeDocument/2006/relationships/image" Target="../media/image115.emf"/><Relationship Id="rId116" Type="http://schemas.openxmlformats.org/officeDocument/2006/relationships/image" Target="../media/image116.emf"/><Relationship Id="rId117" Type="http://schemas.openxmlformats.org/officeDocument/2006/relationships/image" Target="../media/image117.emf"/><Relationship Id="rId118" Type="http://schemas.openxmlformats.org/officeDocument/2006/relationships/image" Target="../media/image118.emf"/><Relationship Id="rId119" Type="http://schemas.openxmlformats.org/officeDocument/2006/relationships/image" Target="../media/image119.emf"/><Relationship Id="rId30" Type="http://schemas.openxmlformats.org/officeDocument/2006/relationships/image" Target="../media/image30.emf"/><Relationship Id="rId31" Type="http://schemas.openxmlformats.org/officeDocument/2006/relationships/image" Target="../media/image31.emf"/><Relationship Id="rId32" Type="http://schemas.openxmlformats.org/officeDocument/2006/relationships/image" Target="../media/image32.emf"/><Relationship Id="rId33" Type="http://schemas.openxmlformats.org/officeDocument/2006/relationships/image" Target="../media/image33.emf"/><Relationship Id="rId34" Type="http://schemas.openxmlformats.org/officeDocument/2006/relationships/image" Target="../media/image34.emf"/><Relationship Id="rId35" Type="http://schemas.openxmlformats.org/officeDocument/2006/relationships/image" Target="../media/image35.emf"/><Relationship Id="rId36" Type="http://schemas.openxmlformats.org/officeDocument/2006/relationships/image" Target="../media/image36.emf"/><Relationship Id="rId37" Type="http://schemas.openxmlformats.org/officeDocument/2006/relationships/image" Target="../media/image37.emf"/><Relationship Id="rId38" Type="http://schemas.openxmlformats.org/officeDocument/2006/relationships/image" Target="../media/image38.emf"/><Relationship Id="rId39" Type="http://schemas.openxmlformats.org/officeDocument/2006/relationships/image" Target="../media/image39.emf"/><Relationship Id="rId80" Type="http://schemas.openxmlformats.org/officeDocument/2006/relationships/image" Target="../media/image80.emf"/><Relationship Id="rId81" Type="http://schemas.openxmlformats.org/officeDocument/2006/relationships/image" Target="../media/image81.emf"/><Relationship Id="rId82" Type="http://schemas.openxmlformats.org/officeDocument/2006/relationships/image" Target="../media/image82.emf"/><Relationship Id="rId83" Type="http://schemas.openxmlformats.org/officeDocument/2006/relationships/image" Target="../media/image83.emf"/><Relationship Id="rId84" Type="http://schemas.openxmlformats.org/officeDocument/2006/relationships/image" Target="../media/image84.emf"/><Relationship Id="rId85" Type="http://schemas.openxmlformats.org/officeDocument/2006/relationships/image" Target="../media/image85.emf"/><Relationship Id="rId86" Type="http://schemas.openxmlformats.org/officeDocument/2006/relationships/image" Target="../media/image86.emf"/><Relationship Id="rId87" Type="http://schemas.openxmlformats.org/officeDocument/2006/relationships/image" Target="../media/image87.emf"/><Relationship Id="rId88" Type="http://schemas.openxmlformats.org/officeDocument/2006/relationships/image" Target="../media/image88.emf"/><Relationship Id="rId89" Type="http://schemas.openxmlformats.org/officeDocument/2006/relationships/image" Target="../media/image89.emf"/><Relationship Id="rId140" Type="http://schemas.openxmlformats.org/officeDocument/2006/relationships/image" Target="../media/image140.emf"/><Relationship Id="rId141" Type="http://schemas.openxmlformats.org/officeDocument/2006/relationships/image" Target="../media/image14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2.png"/><Relationship Id="rId2" Type="http://schemas.openxmlformats.org/officeDocument/2006/relationships/image" Target="../media/image143.png"/><Relationship Id="rId3" Type="http://schemas.openxmlformats.org/officeDocument/2006/relationships/image" Target="../media/image14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1</xdr:row>
      <xdr:rowOff>104140</xdr:rowOff>
    </xdr:from>
    <xdr:to>
      <xdr:col>2</xdr:col>
      <xdr:colOff>1798320</xdr:colOff>
      <xdr:row>6</xdr:row>
      <xdr:rowOff>119662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4020" y="256540"/>
          <a:ext cx="863600" cy="777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</xdr:colOff>
      <xdr:row>7</xdr:row>
      <xdr:rowOff>2540</xdr:rowOff>
    </xdr:from>
    <xdr:to>
      <xdr:col>2</xdr:col>
      <xdr:colOff>2039620</xdr:colOff>
      <xdr:row>11</xdr:row>
      <xdr:rowOff>129540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4020" y="1069340"/>
          <a:ext cx="86360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</xdr:colOff>
      <xdr:row>11</xdr:row>
      <xdr:rowOff>139700</xdr:rowOff>
    </xdr:from>
    <xdr:to>
      <xdr:col>2</xdr:col>
      <xdr:colOff>2275840</xdr:colOff>
      <xdr:row>16</xdr:row>
      <xdr:rowOff>114300</xdr:rowOff>
    </xdr:to>
    <xdr:pic>
      <xdr:nvPicPr>
        <xdr:cNvPr id="4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8940" y="1816100"/>
          <a:ext cx="87630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2514600</xdr:colOff>
      <xdr:row>22</xdr:row>
      <xdr:rowOff>2821</xdr:rowOff>
    </xdr:to>
    <xdr:pic>
      <xdr:nvPicPr>
        <xdr:cNvPr id="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2590800"/>
          <a:ext cx="876300" cy="764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2755900</xdr:colOff>
      <xdr:row>26</xdr:row>
      <xdr:rowOff>127001</xdr:rowOff>
    </xdr:to>
    <xdr:pic>
      <xdr:nvPicPr>
        <xdr:cNvPr id="6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3352800"/>
          <a:ext cx="876300" cy="736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2997200</xdr:colOff>
      <xdr:row>31</xdr:row>
      <xdr:rowOff>127000</xdr:rowOff>
    </xdr:to>
    <xdr:pic>
      <xdr:nvPicPr>
        <xdr:cNvPr id="7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4114800"/>
          <a:ext cx="87630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3235960</xdr:colOff>
      <xdr:row>36</xdr:row>
      <xdr:rowOff>127000</xdr:rowOff>
    </xdr:to>
    <xdr:pic>
      <xdr:nvPicPr>
        <xdr:cNvPr id="8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4876800"/>
          <a:ext cx="87376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3489960</xdr:colOff>
      <xdr:row>41</xdr:row>
      <xdr:rowOff>126999</xdr:rowOff>
    </xdr:to>
    <xdr:pic>
      <xdr:nvPicPr>
        <xdr:cNvPr id="9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5638800"/>
          <a:ext cx="873760" cy="736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3718560</xdr:colOff>
      <xdr:row>46</xdr:row>
      <xdr:rowOff>127000</xdr:rowOff>
    </xdr:to>
    <xdr:pic>
      <xdr:nvPicPr>
        <xdr:cNvPr id="10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6400800"/>
          <a:ext cx="873760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3971431</xdr:colOff>
      <xdr:row>51</xdr:row>
      <xdr:rowOff>127000</xdr:rowOff>
    </xdr:to>
    <xdr:pic>
      <xdr:nvPicPr>
        <xdr:cNvPr id="1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162800"/>
          <a:ext cx="872631" cy="736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52</xdr:row>
      <xdr:rowOff>12700</xdr:rowOff>
    </xdr:from>
    <xdr:to>
      <xdr:col>2</xdr:col>
      <xdr:colOff>1765300</xdr:colOff>
      <xdr:row>58</xdr:row>
      <xdr:rowOff>40921</xdr:rowOff>
    </xdr:to>
    <xdr:pic>
      <xdr:nvPicPr>
        <xdr:cNvPr id="1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7937500"/>
          <a:ext cx="876300" cy="942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</xdr:colOff>
      <xdr:row>58</xdr:row>
      <xdr:rowOff>25400</xdr:rowOff>
    </xdr:from>
    <xdr:to>
      <xdr:col>2</xdr:col>
      <xdr:colOff>1993900</xdr:colOff>
      <xdr:row>64</xdr:row>
      <xdr:rowOff>25400</xdr:rowOff>
    </xdr:to>
    <xdr:pic>
      <xdr:nvPicPr>
        <xdr:cNvPr id="13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100" y="8864600"/>
          <a:ext cx="8636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64</xdr:row>
      <xdr:rowOff>12700</xdr:rowOff>
    </xdr:from>
    <xdr:to>
      <xdr:col>2</xdr:col>
      <xdr:colOff>2222500</xdr:colOff>
      <xdr:row>70</xdr:row>
      <xdr:rowOff>12700</xdr:rowOff>
    </xdr:to>
    <xdr:pic>
      <xdr:nvPicPr>
        <xdr:cNvPr id="14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9766300"/>
          <a:ext cx="8382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</xdr:colOff>
      <xdr:row>70</xdr:row>
      <xdr:rowOff>0</xdr:rowOff>
    </xdr:from>
    <xdr:to>
      <xdr:col>2</xdr:col>
      <xdr:colOff>2489200</xdr:colOff>
      <xdr:row>75</xdr:row>
      <xdr:rowOff>142523</xdr:rowOff>
    </xdr:to>
    <xdr:pic>
      <xdr:nvPicPr>
        <xdr:cNvPr id="15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10668000"/>
          <a:ext cx="800100" cy="904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76</xdr:row>
      <xdr:rowOff>0</xdr:rowOff>
    </xdr:from>
    <xdr:to>
      <xdr:col>2</xdr:col>
      <xdr:colOff>2667000</xdr:colOff>
      <xdr:row>82</xdr:row>
      <xdr:rowOff>25400</xdr:rowOff>
    </xdr:to>
    <xdr:pic>
      <xdr:nvPicPr>
        <xdr:cNvPr id="16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11582400"/>
          <a:ext cx="825500" cy="93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101600</xdr:colOff>
      <xdr:row>82</xdr:row>
      <xdr:rowOff>0</xdr:rowOff>
    </xdr:from>
    <xdr:to>
      <xdr:col>2</xdr:col>
      <xdr:colOff>2921000</xdr:colOff>
      <xdr:row>88</xdr:row>
      <xdr:rowOff>1</xdr:rowOff>
    </xdr:to>
    <xdr:pic>
      <xdr:nvPicPr>
        <xdr:cNvPr id="17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0" y="12496800"/>
          <a:ext cx="774700" cy="914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88</xdr:row>
      <xdr:rowOff>0</xdr:rowOff>
    </xdr:from>
    <xdr:to>
      <xdr:col>2</xdr:col>
      <xdr:colOff>3096260</xdr:colOff>
      <xdr:row>93</xdr:row>
      <xdr:rowOff>152399</xdr:rowOff>
    </xdr:to>
    <xdr:pic>
      <xdr:nvPicPr>
        <xdr:cNvPr id="18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13411200"/>
          <a:ext cx="822960" cy="914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114300</xdr:colOff>
      <xdr:row>94</xdr:row>
      <xdr:rowOff>0</xdr:rowOff>
    </xdr:from>
    <xdr:to>
      <xdr:col>2</xdr:col>
      <xdr:colOff>3350260</xdr:colOff>
      <xdr:row>100</xdr:row>
      <xdr:rowOff>0</xdr:rowOff>
    </xdr:to>
    <xdr:pic>
      <xdr:nvPicPr>
        <xdr:cNvPr id="19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0700" y="14325600"/>
          <a:ext cx="75946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100</xdr:row>
      <xdr:rowOff>12700</xdr:rowOff>
    </xdr:from>
    <xdr:to>
      <xdr:col>2</xdr:col>
      <xdr:colOff>3616960</xdr:colOff>
      <xdr:row>106</xdr:row>
      <xdr:rowOff>12701</xdr:rowOff>
    </xdr:to>
    <xdr:pic>
      <xdr:nvPicPr>
        <xdr:cNvPr id="20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15252700"/>
          <a:ext cx="721360" cy="914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88900</xdr:colOff>
      <xdr:row>107</xdr:row>
      <xdr:rowOff>25400</xdr:rowOff>
    </xdr:from>
    <xdr:to>
      <xdr:col>2</xdr:col>
      <xdr:colOff>3907931</xdr:colOff>
      <xdr:row>113</xdr:row>
      <xdr:rowOff>76199</xdr:rowOff>
    </xdr:to>
    <xdr:pic>
      <xdr:nvPicPr>
        <xdr:cNvPr id="21" name="Picture 40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5300" y="16332200"/>
          <a:ext cx="783731" cy="965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114</xdr:row>
      <xdr:rowOff>50800</xdr:rowOff>
    </xdr:from>
    <xdr:to>
      <xdr:col>2</xdr:col>
      <xdr:colOff>1130300</xdr:colOff>
      <xdr:row>117</xdr:row>
      <xdr:rowOff>5645</xdr:rowOff>
    </xdr:to>
    <xdr:pic>
      <xdr:nvPicPr>
        <xdr:cNvPr id="22" name="Picture 41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17424400"/>
          <a:ext cx="825500" cy="412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117</xdr:row>
      <xdr:rowOff>114300</xdr:rowOff>
    </xdr:from>
    <xdr:to>
      <xdr:col>2</xdr:col>
      <xdr:colOff>1244600</xdr:colOff>
      <xdr:row>121</xdr:row>
      <xdr:rowOff>12699</xdr:rowOff>
    </xdr:to>
    <xdr:pic>
      <xdr:nvPicPr>
        <xdr:cNvPr id="23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17945100"/>
          <a:ext cx="838200" cy="507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121</xdr:row>
      <xdr:rowOff>88900</xdr:rowOff>
    </xdr:from>
    <xdr:to>
      <xdr:col>2</xdr:col>
      <xdr:colOff>1460500</xdr:colOff>
      <xdr:row>124</xdr:row>
      <xdr:rowOff>152399</xdr:rowOff>
    </xdr:to>
    <xdr:pic>
      <xdr:nvPicPr>
        <xdr:cNvPr id="24" name="Picture 43"/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18529300"/>
          <a:ext cx="838200" cy="5206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40640</xdr:colOff>
      <xdr:row>124</xdr:row>
      <xdr:rowOff>81280</xdr:rowOff>
    </xdr:from>
    <xdr:to>
      <xdr:col>2</xdr:col>
      <xdr:colOff>1577340</xdr:colOff>
      <xdr:row>129</xdr:row>
      <xdr:rowOff>20602</xdr:rowOff>
    </xdr:to>
    <xdr:pic>
      <xdr:nvPicPr>
        <xdr:cNvPr id="25" name="Picture 44"/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7040" y="18978880"/>
          <a:ext cx="838200" cy="701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</xdr:colOff>
      <xdr:row>131</xdr:row>
      <xdr:rowOff>91440</xdr:rowOff>
    </xdr:from>
    <xdr:to>
      <xdr:col>2</xdr:col>
      <xdr:colOff>1889760</xdr:colOff>
      <xdr:row>137</xdr:row>
      <xdr:rowOff>2539</xdr:rowOff>
    </xdr:to>
    <xdr:pic>
      <xdr:nvPicPr>
        <xdr:cNvPr id="26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9260" y="20055840"/>
          <a:ext cx="850900" cy="825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68580</xdr:colOff>
      <xdr:row>135</xdr:row>
      <xdr:rowOff>86360</xdr:rowOff>
    </xdr:from>
    <xdr:to>
      <xdr:col>2</xdr:col>
      <xdr:colOff>2164080</xdr:colOff>
      <xdr:row>140</xdr:row>
      <xdr:rowOff>149860</xdr:rowOff>
    </xdr:to>
    <xdr:pic>
      <xdr:nvPicPr>
        <xdr:cNvPr id="27" name="Picture 47"/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4980" y="20660360"/>
          <a:ext cx="812800" cy="825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128</xdr:row>
      <xdr:rowOff>68580</xdr:rowOff>
    </xdr:from>
    <xdr:to>
      <xdr:col>2</xdr:col>
      <xdr:colOff>1803400</xdr:colOff>
      <xdr:row>132</xdr:row>
      <xdr:rowOff>132080</xdr:rowOff>
    </xdr:to>
    <xdr:pic>
      <xdr:nvPicPr>
        <xdr:cNvPr id="28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19575780"/>
          <a:ext cx="838200" cy="673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58420</xdr:colOff>
      <xdr:row>138</xdr:row>
      <xdr:rowOff>86360</xdr:rowOff>
    </xdr:from>
    <xdr:to>
      <xdr:col>2</xdr:col>
      <xdr:colOff>2255520</xdr:colOff>
      <xdr:row>145</xdr:row>
      <xdr:rowOff>10159</xdr:rowOff>
    </xdr:to>
    <xdr:pic>
      <xdr:nvPicPr>
        <xdr:cNvPr id="29" name="Picture 49"/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4820" y="21117560"/>
          <a:ext cx="812800" cy="990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73660</xdr:colOff>
      <xdr:row>142</xdr:row>
      <xdr:rowOff>106680</xdr:rowOff>
    </xdr:from>
    <xdr:to>
      <xdr:col>2</xdr:col>
      <xdr:colOff>2486660</xdr:colOff>
      <xdr:row>149</xdr:row>
      <xdr:rowOff>17781</xdr:rowOff>
    </xdr:to>
    <xdr:pic>
      <xdr:nvPicPr>
        <xdr:cNvPr id="30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0060" y="21747480"/>
          <a:ext cx="800100" cy="977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20320</xdr:colOff>
      <xdr:row>145</xdr:row>
      <xdr:rowOff>93980</xdr:rowOff>
    </xdr:from>
    <xdr:to>
      <xdr:col>2</xdr:col>
      <xdr:colOff>2560320</xdr:colOff>
      <xdr:row>153</xdr:row>
      <xdr:rowOff>17780</xdr:rowOff>
    </xdr:to>
    <xdr:pic>
      <xdr:nvPicPr>
        <xdr:cNvPr id="31" name="Picture 52"/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6720" y="22191980"/>
          <a:ext cx="85090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45720</xdr:colOff>
      <xdr:row>155</xdr:row>
      <xdr:rowOff>71120</xdr:rowOff>
    </xdr:from>
    <xdr:to>
      <xdr:col>2</xdr:col>
      <xdr:colOff>1252220</xdr:colOff>
      <xdr:row>162</xdr:row>
      <xdr:rowOff>13263</xdr:rowOff>
    </xdr:to>
    <xdr:pic>
      <xdr:nvPicPr>
        <xdr:cNvPr id="32" name="Picture 53"/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23693120"/>
          <a:ext cx="825500" cy="1008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33020</xdr:colOff>
      <xdr:row>162</xdr:row>
      <xdr:rowOff>30480</xdr:rowOff>
    </xdr:from>
    <xdr:to>
      <xdr:col>2</xdr:col>
      <xdr:colOff>1328420</xdr:colOff>
      <xdr:row>168</xdr:row>
      <xdr:rowOff>26247</xdr:rowOff>
    </xdr:to>
    <xdr:pic>
      <xdr:nvPicPr>
        <xdr:cNvPr id="33" name="Picture 55"/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9420" y="24719280"/>
          <a:ext cx="838200" cy="910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45720</xdr:colOff>
      <xdr:row>167</xdr:row>
      <xdr:rowOff>137160</xdr:rowOff>
    </xdr:from>
    <xdr:to>
      <xdr:col>2</xdr:col>
      <xdr:colOff>1480820</xdr:colOff>
      <xdr:row>173</xdr:row>
      <xdr:rowOff>127282</xdr:rowOff>
    </xdr:to>
    <xdr:pic>
      <xdr:nvPicPr>
        <xdr:cNvPr id="34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25587960"/>
          <a:ext cx="825500" cy="90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63500</xdr:colOff>
      <xdr:row>173</xdr:row>
      <xdr:rowOff>124460</xdr:rowOff>
    </xdr:from>
    <xdr:to>
      <xdr:col>2</xdr:col>
      <xdr:colOff>1587500</xdr:colOff>
      <xdr:row>179</xdr:row>
      <xdr:rowOff>114582</xdr:rowOff>
    </xdr:to>
    <xdr:pic>
      <xdr:nvPicPr>
        <xdr:cNvPr id="35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9900" y="26489660"/>
          <a:ext cx="812800" cy="904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27940</xdr:colOff>
      <xdr:row>180</xdr:row>
      <xdr:rowOff>38100</xdr:rowOff>
    </xdr:from>
    <xdr:to>
      <xdr:col>2</xdr:col>
      <xdr:colOff>1894840</xdr:colOff>
      <xdr:row>186</xdr:row>
      <xdr:rowOff>12700</xdr:rowOff>
    </xdr:to>
    <xdr:pic>
      <xdr:nvPicPr>
        <xdr:cNvPr id="36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4340" y="27470100"/>
          <a:ext cx="850900" cy="88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45720</xdr:colOff>
      <xdr:row>186</xdr:row>
      <xdr:rowOff>38100</xdr:rowOff>
    </xdr:from>
    <xdr:to>
      <xdr:col>2</xdr:col>
      <xdr:colOff>2039620</xdr:colOff>
      <xdr:row>192</xdr:row>
      <xdr:rowOff>12700</xdr:rowOff>
    </xdr:to>
    <xdr:pic>
      <xdr:nvPicPr>
        <xdr:cNvPr id="37" name="Picture 61"/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28384500"/>
          <a:ext cx="825500" cy="889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43180</xdr:colOff>
      <xdr:row>192</xdr:row>
      <xdr:rowOff>25400</xdr:rowOff>
    </xdr:from>
    <xdr:to>
      <xdr:col>2</xdr:col>
      <xdr:colOff>2265680</xdr:colOff>
      <xdr:row>198</xdr:row>
      <xdr:rowOff>23989</xdr:rowOff>
    </xdr:to>
    <xdr:pic>
      <xdr:nvPicPr>
        <xdr:cNvPr id="38" name="Picture 63"/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9580" y="29286200"/>
          <a:ext cx="838200" cy="9129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73660</xdr:colOff>
      <xdr:row>195</xdr:row>
      <xdr:rowOff>81280</xdr:rowOff>
    </xdr:from>
    <xdr:to>
      <xdr:col>2</xdr:col>
      <xdr:colOff>2219960</xdr:colOff>
      <xdr:row>203</xdr:row>
      <xdr:rowOff>147602</xdr:rowOff>
    </xdr:to>
    <xdr:pic>
      <xdr:nvPicPr>
        <xdr:cNvPr id="39" name="Picture 64"/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0060" y="29799280"/>
          <a:ext cx="800100" cy="12855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58420</xdr:colOff>
      <xdr:row>201</xdr:row>
      <xdr:rowOff>60960</xdr:rowOff>
    </xdr:from>
    <xdr:to>
      <xdr:col>2</xdr:col>
      <xdr:colOff>2420620</xdr:colOff>
      <xdr:row>209</xdr:row>
      <xdr:rowOff>111761</xdr:rowOff>
    </xdr:to>
    <xdr:pic>
      <xdr:nvPicPr>
        <xdr:cNvPr id="40" name="Picture 65"/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4820" y="30693360"/>
          <a:ext cx="812800" cy="12700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45720</xdr:colOff>
      <xdr:row>206</xdr:row>
      <xdr:rowOff>50800</xdr:rowOff>
    </xdr:from>
    <xdr:to>
      <xdr:col>2</xdr:col>
      <xdr:colOff>2494280</xdr:colOff>
      <xdr:row>215</xdr:row>
      <xdr:rowOff>127000</xdr:rowOff>
    </xdr:to>
    <xdr:pic>
      <xdr:nvPicPr>
        <xdr:cNvPr id="41" name="Picture 66"/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31445200"/>
          <a:ext cx="835660" cy="144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</xdr:colOff>
      <xdr:row>216</xdr:row>
      <xdr:rowOff>30480</xdr:rowOff>
    </xdr:from>
    <xdr:to>
      <xdr:col>2</xdr:col>
      <xdr:colOff>2082800</xdr:colOff>
      <xdr:row>219</xdr:row>
      <xdr:rowOff>74226</xdr:rowOff>
    </xdr:to>
    <xdr:pic>
      <xdr:nvPicPr>
        <xdr:cNvPr id="42" name="Picture 68"/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100" y="32948880"/>
          <a:ext cx="863600" cy="5009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220</xdr:row>
      <xdr:rowOff>48260</xdr:rowOff>
    </xdr:from>
    <xdr:to>
      <xdr:col>2</xdr:col>
      <xdr:colOff>2311400</xdr:colOff>
      <xdr:row>223</xdr:row>
      <xdr:rowOff>60960</xdr:rowOff>
    </xdr:to>
    <xdr:pic>
      <xdr:nvPicPr>
        <xdr:cNvPr id="43" name="Picture 69"/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33576260"/>
          <a:ext cx="8763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</xdr:colOff>
      <xdr:row>224</xdr:row>
      <xdr:rowOff>53340</xdr:rowOff>
    </xdr:from>
    <xdr:to>
      <xdr:col>2</xdr:col>
      <xdr:colOff>2555240</xdr:colOff>
      <xdr:row>227</xdr:row>
      <xdr:rowOff>66039</xdr:rowOff>
    </xdr:to>
    <xdr:pic>
      <xdr:nvPicPr>
        <xdr:cNvPr id="44" name="Picture 70"/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1480" y="34190940"/>
          <a:ext cx="873760" cy="469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4866640</xdr:colOff>
      <xdr:row>228</xdr:row>
      <xdr:rowOff>43180</xdr:rowOff>
    </xdr:from>
    <xdr:to>
      <xdr:col>2</xdr:col>
      <xdr:colOff>2819400</xdr:colOff>
      <xdr:row>231</xdr:row>
      <xdr:rowOff>71401</xdr:rowOff>
    </xdr:to>
    <xdr:pic>
      <xdr:nvPicPr>
        <xdr:cNvPr id="45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8440" y="34790380"/>
          <a:ext cx="4874260" cy="4854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</xdr:colOff>
      <xdr:row>232</xdr:row>
      <xdr:rowOff>63500</xdr:rowOff>
    </xdr:from>
    <xdr:to>
      <xdr:col>2</xdr:col>
      <xdr:colOff>3063240</xdr:colOff>
      <xdr:row>235</xdr:row>
      <xdr:rowOff>76200</xdr:rowOff>
    </xdr:to>
    <xdr:pic>
      <xdr:nvPicPr>
        <xdr:cNvPr id="46" name="Picture 72"/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1480" y="35420300"/>
          <a:ext cx="87376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236</xdr:row>
      <xdr:rowOff>68580</xdr:rowOff>
    </xdr:from>
    <xdr:to>
      <xdr:col>2</xdr:col>
      <xdr:colOff>3312160</xdr:colOff>
      <xdr:row>239</xdr:row>
      <xdr:rowOff>81280</xdr:rowOff>
    </xdr:to>
    <xdr:pic>
      <xdr:nvPicPr>
        <xdr:cNvPr id="47" name="Picture 73"/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36034980"/>
          <a:ext cx="87376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4874260</xdr:colOff>
      <xdr:row>240</xdr:row>
      <xdr:rowOff>53340</xdr:rowOff>
    </xdr:from>
    <xdr:to>
      <xdr:col>2</xdr:col>
      <xdr:colOff>3563620</xdr:colOff>
      <xdr:row>243</xdr:row>
      <xdr:rowOff>53340</xdr:rowOff>
    </xdr:to>
    <xdr:pic>
      <xdr:nvPicPr>
        <xdr:cNvPr id="48" name="Picture 74"/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360" y="36629340"/>
          <a:ext cx="487426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10160</xdr:colOff>
      <xdr:row>244</xdr:row>
      <xdr:rowOff>53340</xdr:rowOff>
    </xdr:from>
    <xdr:to>
      <xdr:col>2</xdr:col>
      <xdr:colOff>3803791</xdr:colOff>
      <xdr:row>247</xdr:row>
      <xdr:rowOff>66039</xdr:rowOff>
    </xdr:to>
    <xdr:pic>
      <xdr:nvPicPr>
        <xdr:cNvPr id="49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6560" y="37238940"/>
          <a:ext cx="859931" cy="469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20320</xdr:colOff>
      <xdr:row>252</xdr:row>
      <xdr:rowOff>60960</xdr:rowOff>
    </xdr:from>
    <xdr:to>
      <xdr:col>2</xdr:col>
      <xdr:colOff>4319129</xdr:colOff>
      <xdr:row>255</xdr:row>
      <xdr:rowOff>73659</xdr:rowOff>
    </xdr:to>
    <xdr:pic>
      <xdr:nvPicPr>
        <xdr:cNvPr id="50" name="Picture 77"/>
        <xdr:cNvPicPr>
          <a:picLocks noChangeAspect="1" noChangeArrowheads="1"/>
        </xdr:cNvPicPr>
      </xdr:nvPicPr>
      <xdr:blipFill>
        <a:blip xmlns:r="http://schemas.openxmlformats.org/officeDocument/2006/relationships" r:embed="rId4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6720" y="38465760"/>
          <a:ext cx="857109" cy="469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91440</xdr:colOff>
      <xdr:row>268</xdr:row>
      <xdr:rowOff>0</xdr:rowOff>
    </xdr:from>
    <xdr:to>
      <xdr:col>2</xdr:col>
      <xdr:colOff>2286000</xdr:colOff>
      <xdr:row>276</xdr:row>
      <xdr:rowOff>141111</xdr:rowOff>
    </xdr:to>
    <xdr:pic>
      <xdr:nvPicPr>
        <xdr:cNvPr id="51" name="Picture 78"/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840" y="40843200"/>
          <a:ext cx="784860" cy="1360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81280</xdr:colOff>
      <xdr:row>277</xdr:row>
      <xdr:rowOff>17780</xdr:rowOff>
    </xdr:from>
    <xdr:to>
      <xdr:col>2</xdr:col>
      <xdr:colOff>2138680</xdr:colOff>
      <xdr:row>282</xdr:row>
      <xdr:rowOff>133492</xdr:rowOff>
    </xdr:to>
    <xdr:pic>
      <xdr:nvPicPr>
        <xdr:cNvPr id="52" name="Picture 79"/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680" y="42232580"/>
          <a:ext cx="800100" cy="8777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45720</xdr:colOff>
      <xdr:row>283</xdr:row>
      <xdr:rowOff>93980</xdr:rowOff>
    </xdr:from>
    <xdr:to>
      <xdr:col>2</xdr:col>
      <xdr:colOff>2379980</xdr:colOff>
      <xdr:row>293</xdr:row>
      <xdr:rowOff>30480</xdr:rowOff>
    </xdr:to>
    <xdr:pic>
      <xdr:nvPicPr>
        <xdr:cNvPr id="53" name="Picture 80"/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2120" y="43223180"/>
          <a:ext cx="835660" cy="146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40640</xdr:colOff>
      <xdr:row>290</xdr:row>
      <xdr:rowOff>27940</xdr:rowOff>
    </xdr:from>
    <xdr:to>
      <xdr:col>2</xdr:col>
      <xdr:colOff>2743200</xdr:colOff>
      <xdr:row>301</xdr:row>
      <xdr:rowOff>43461</xdr:rowOff>
    </xdr:to>
    <xdr:pic>
      <xdr:nvPicPr>
        <xdr:cNvPr id="54" name="Picture 82"/>
        <xdr:cNvPicPr>
          <a:picLocks noChangeAspect="1" noChangeArrowheads="1"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7040" y="44223940"/>
          <a:ext cx="835660" cy="16919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88900</xdr:colOff>
      <xdr:row>297</xdr:row>
      <xdr:rowOff>121920</xdr:rowOff>
    </xdr:from>
    <xdr:to>
      <xdr:col>2</xdr:col>
      <xdr:colOff>3045460</xdr:colOff>
      <xdr:row>308</xdr:row>
      <xdr:rowOff>150143</xdr:rowOff>
    </xdr:to>
    <xdr:pic>
      <xdr:nvPicPr>
        <xdr:cNvPr id="55" name="Picture 83"/>
        <xdr:cNvPicPr>
          <a:picLocks noChangeAspect="1" noChangeArrowheads="1"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5300" y="45384720"/>
          <a:ext cx="784860" cy="1704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306</xdr:row>
      <xdr:rowOff>121920</xdr:rowOff>
    </xdr:from>
    <xdr:to>
      <xdr:col>2</xdr:col>
      <xdr:colOff>3251200</xdr:colOff>
      <xdr:row>318</xdr:row>
      <xdr:rowOff>565</xdr:rowOff>
    </xdr:to>
    <xdr:pic>
      <xdr:nvPicPr>
        <xdr:cNvPr id="56" name="Picture 84"/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9740" y="46756320"/>
          <a:ext cx="822960" cy="1707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55880</xdr:colOff>
      <xdr:row>315</xdr:row>
      <xdr:rowOff>30480</xdr:rowOff>
    </xdr:from>
    <xdr:to>
      <xdr:col>2</xdr:col>
      <xdr:colOff>3444240</xdr:colOff>
      <xdr:row>326</xdr:row>
      <xdr:rowOff>30480</xdr:rowOff>
    </xdr:to>
    <xdr:pic>
      <xdr:nvPicPr>
        <xdr:cNvPr id="57" name="Picture 85"/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2280" y="48036480"/>
          <a:ext cx="822960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20320</xdr:colOff>
      <xdr:row>346</xdr:row>
      <xdr:rowOff>38100</xdr:rowOff>
    </xdr:from>
    <xdr:to>
      <xdr:col>2</xdr:col>
      <xdr:colOff>2545080</xdr:colOff>
      <xdr:row>352</xdr:row>
      <xdr:rowOff>125589</xdr:rowOff>
    </xdr:to>
    <xdr:pic>
      <xdr:nvPicPr>
        <xdr:cNvPr id="58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6720" y="52768500"/>
          <a:ext cx="861060" cy="1001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353</xdr:row>
      <xdr:rowOff>12700</xdr:rowOff>
    </xdr:from>
    <xdr:to>
      <xdr:col>2</xdr:col>
      <xdr:colOff>2921000</xdr:colOff>
      <xdr:row>362</xdr:row>
      <xdr:rowOff>49389</xdr:rowOff>
    </xdr:to>
    <xdr:pic>
      <xdr:nvPicPr>
        <xdr:cNvPr id="59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9740" y="53809900"/>
          <a:ext cx="822960" cy="1408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96520</xdr:colOff>
      <xdr:row>361</xdr:row>
      <xdr:rowOff>104140</xdr:rowOff>
    </xdr:from>
    <xdr:to>
      <xdr:col>2</xdr:col>
      <xdr:colOff>3230880</xdr:colOff>
      <xdr:row>368</xdr:row>
      <xdr:rowOff>64629</xdr:rowOff>
    </xdr:to>
    <xdr:pic>
      <xdr:nvPicPr>
        <xdr:cNvPr id="60" name="Picture 91"/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2920" y="55120540"/>
          <a:ext cx="784860" cy="10272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60960</xdr:colOff>
      <xdr:row>369</xdr:row>
      <xdr:rowOff>15240</xdr:rowOff>
    </xdr:from>
    <xdr:to>
      <xdr:col>2</xdr:col>
      <xdr:colOff>3195320</xdr:colOff>
      <xdr:row>375</xdr:row>
      <xdr:rowOff>140828</xdr:rowOff>
    </xdr:to>
    <xdr:pic>
      <xdr:nvPicPr>
        <xdr:cNvPr id="61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7360" y="56250840"/>
          <a:ext cx="810260" cy="1039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55880</xdr:colOff>
      <xdr:row>376</xdr:row>
      <xdr:rowOff>12700</xdr:rowOff>
    </xdr:from>
    <xdr:to>
      <xdr:col>2</xdr:col>
      <xdr:colOff>3392311</xdr:colOff>
      <xdr:row>382</xdr:row>
      <xdr:rowOff>148167</xdr:rowOff>
    </xdr:to>
    <xdr:pic>
      <xdr:nvPicPr>
        <xdr:cNvPr id="62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2280" y="57315100"/>
          <a:ext cx="821831" cy="10498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4874260</xdr:colOff>
      <xdr:row>383</xdr:row>
      <xdr:rowOff>50800</xdr:rowOff>
    </xdr:from>
    <xdr:to>
      <xdr:col>2</xdr:col>
      <xdr:colOff>3601720</xdr:colOff>
      <xdr:row>390</xdr:row>
      <xdr:rowOff>25400</xdr:rowOff>
    </xdr:to>
    <xdr:pic>
      <xdr:nvPicPr>
        <xdr:cNvPr id="63" name="Picture 95"/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360" y="58420000"/>
          <a:ext cx="4874260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25400</xdr:colOff>
      <xdr:row>390</xdr:row>
      <xdr:rowOff>50800</xdr:rowOff>
    </xdr:from>
    <xdr:to>
      <xdr:col>2</xdr:col>
      <xdr:colOff>3907931</xdr:colOff>
      <xdr:row>397</xdr:row>
      <xdr:rowOff>25399</xdr:rowOff>
    </xdr:to>
    <xdr:pic>
      <xdr:nvPicPr>
        <xdr:cNvPr id="64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59486800"/>
          <a:ext cx="847231" cy="1041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25400</xdr:colOff>
      <xdr:row>397</xdr:row>
      <xdr:rowOff>25400</xdr:rowOff>
    </xdr:from>
    <xdr:to>
      <xdr:col>2</xdr:col>
      <xdr:colOff>4146409</xdr:colOff>
      <xdr:row>404</xdr:row>
      <xdr:rowOff>1</xdr:rowOff>
    </xdr:to>
    <xdr:pic>
      <xdr:nvPicPr>
        <xdr:cNvPr id="65" name="Picture 97"/>
        <xdr:cNvPicPr>
          <a:picLocks noChangeAspect="1" noChangeArrowheads="1"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60528200"/>
          <a:ext cx="857109" cy="1041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162560</xdr:colOff>
      <xdr:row>414</xdr:row>
      <xdr:rowOff>121920</xdr:rowOff>
    </xdr:from>
    <xdr:to>
      <xdr:col>2</xdr:col>
      <xdr:colOff>1483360</xdr:colOff>
      <xdr:row>421</xdr:row>
      <xdr:rowOff>51365</xdr:rowOff>
    </xdr:to>
    <xdr:pic>
      <xdr:nvPicPr>
        <xdr:cNvPr id="66" name="Picture 111"/>
        <xdr:cNvPicPr>
          <a:picLocks noChangeAspect="1" noChangeArrowheads="1"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8960" y="63215520"/>
          <a:ext cx="711200" cy="996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422</xdr:row>
      <xdr:rowOff>139700</xdr:rowOff>
    </xdr:from>
    <xdr:to>
      <xdr:col>2</xdr:col>
      <xdr:colOff>1856740</xdr:colOff>
      <xdr:row>427</xdr:row>
      <xdr:rowOff>25400</xdr:rowOff>
    </xdr:to>
    <xdr:pic>
      <xdr:nvPicPr>
        <xdr:cNvPr id="67" name="Picture 113"/>
        <xdr:cNvPicPr>
          <a:picLocks noChangeAspect="1" noChangeArrowheads="1"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9740" y="64452500"/>
          <a:ext cx="8255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78740</xdr:colOff>
      <xdr:row>427</xdr:row>
      <xdr:rowOff>76200</xdr:rowOff>
    </xdr:from>
    <xdr:to>
      <xdr:col>2</xdr:col>
      <xdr:colOff>2085340</xdr:colOff>
      <xdr:row>434</xdr:row>
      <xdr:rowOff>0</xdr:rowOff>
    </xdr:to>
    <xdr:pic>
      <xdr:nvPicPr>
        <xdr:cNvPr id="68" name="Picture 114"/>
        <xdr:cNvPicPr>
          <a:picLocks noChangeAspect="1" noChangeArrowheads="1"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5140" y="65151000"/>
          <a:ext cx="8001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78740</xdr:colOff>
      <xdr:row>434</xdr:row>
      <xdr:rowOff>68580</xdr:rowOff>
    </xdr:from>
    <xdr:to>
      <xdr:col>2</xdr:col>
      <xdr:colOff>2197100</xdr:colOff>
      <xdr:row>441</xdr:row>
      <xdr:rowOff>30480</xdr:rowOff>
    </xdr:to>
    <xdr:pic>
      <xdr:nvPicPr>
        <xdr:cNvPr id="69" name="Picture 115"/>
        <xdr:cNvPicPr>
          <a:picLocks noChangeAspect="1" noChangeArrowheads="1"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5140" y="66210180"/>
          <a:ext cx="79756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35560</xdr:colOff>
      <xdr:row>441</xdr:row>
      <xdr:rowOff>114300</xdr:rowOff>
    </xdr:from>
    <xdr:to>
      <xdr:col>2</xdr:col>
      <xdr:colOff>2369820</xdr:colOff>
      <xdr:row>448</xdr:row>
      <xdr:rowOff>81845</xdr:rowOff>
    </xdr:to>
    <xdr:pic>
      <xdr:nvPicPr>
        <xdr:cNvPr id="70" name="Picture 116"/>
        <xdr:cNvPicPr>
          <a:picLocks noChangeAspect="1" noChangeArrowheads="1"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960" y="67322700"/>
          <a:ext cx="835660" cy="10343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73660</xdr:colOff>
      <xdr:row>447</xdr:row>
      <xdr:rowOff>124460</xdr:rowOff>
    </xdr:from>
    <xdr:to>
      <xdr:col>2</xdr:col>
      <xdr:colOff>2534920</xdr:colOff>
      <xdr:row>455</xdr:row>
      <xdr:rowOff>73660</xdr:rowOff>
    </xdr:to>
    <xdr:pic>
      <xdr:nvPicPr>
        <xdr:cNvPr id="71" name="Picture 117"/>
        <xdr:cNvPicPr>
          <a:picLocks noChangeAspect="1" noChangeArrowheads="1"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0060" y="68247260"/>
          <a:ext cx="797560" cy="1168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76200</xdr:colOff>
      <xdr:row>455</xdr:row>
      <xdr:rowOff>0</xdr:rowOff>
    </xdr:from>
    <xdr:to>
      <xdr:col>2</xdr:col>
      <xdr:colOff>2232660</xdr:colOff>
      <xdr:row>461</xdr:row>
      <xdr:rowOff>12699</xdr:rowOff>
    </xdr:to>
    <xdr:pic>
      <xdr:nvPicPr>
        <xdr:cNvPr id="72" name="Picture 118"/>
        <xdr:cNvPicPr>
          <a:picLocks noChangeAspect="1" noChangeArrowheads="1"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69342000"/>
          <a:ext cx="797560" cy="927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71120</xdr:colOff>
      <xdr:row>460</xdr:row>
      <xdr:rowOff>0</xdr:rowOff>
    </xdr:from>
    <xdr:to>
      <xdr:col>2</xdr:col>
      <xdr:colOff>2316480</xdr:colOff>
      <xdr:row>467</xdr:row>
      <xdr:rowOff>1</xdr:rowOff>
    </xdr:to>
    <xdr:pic>
      <xdr:nvPicPr>
        <xdr:cNvPr id="73" name="Picture 119"/>
        <xdr:cNvPicPr>
          <a:picLocks noChangeAspect="1" noChangeArrowheads="1"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7520" y="70104000"/>
          <a:ext cx="810260" cy="1066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480</xdr:row>
      <xdr:rowOff>50800</xdr:rowOff>
    </xdr:from>
    <xdr:to>
      <xdr:col>2</xdr:col>
      <xdr:colOff>1409700</xdr:colOff>
      <xdr:row>488</xdr:row>
      <xdr:rowOff>122767</xdr:rowOff>
    </xdr:to>
    <xdr:pic>
      <xdr:nvPicPr>
        <xdr:cNvPr id="74" name="Picture 120"/>
        <xdr:cNvPicPr>
          <a:picLocks noChangeAspect="1" noChangeArrowheads="1"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73202800"/>
          <a:ext cx="838200" cy="12911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78740</xdr:colOff>
      <xdr:row>489</xdr:row>
      <xdr:rowOff>12700</xdr:rowOff>
    </xdr:from>
    <xdr:to>
      <xdr:col>2</xdr:col>
      <xdr:colOff>1323340</xdr:colOff>
      <xdr:row>495</xdr:row>
      <xdr:rowOff>88901</xdr:rowOff>
    </xdr:to>
    <xdr:pic>
      <xdr:nvPicPr>
        <xdr:cNvPr id="75" name="Picture 121"/>
        <xdr:cNvPicPr>
          <a:picLocks noChangeAspect="1" noChangeArrowheads="1"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5140" y="74536300"/>
          <a:ext cx="800100" cy="9906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81280</xdr:colOff>
      <xdr:row>495</xdr:row>
      <xdr:rowOff>27940</xdr:rowOff>
    </xdr:from>
    <xdr:to>
      <xdr:col>2</xdr:col>
      <xdr:colOff>1742440</xdr:colOff>
      <xdr:row>500</xdr:row>
      <xdr:rowOff>143651</xdr:rowOff>
    </xdr:to>
    <xdr:pic>
      <xdr:nvPicPr>
        <xdr:cNvPr id="76" name="Picture 122"/>
        <xdr:cNvPicPr>
          <a:picLocks noChangeAspect="1" noChangeArrowheads="1"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7680" y="75465940"/>
          <a:ext cx="797560" cy="8777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40640</xdr:colOff>
      <xdr:row>500</xdr:row>
      <xdr:rowOff>48260</xdr:rowOff>
    </xdr:from>
    <xdr:to>
      <xdr:col>2</xdr:col>
      <xdr:colOff>1841500</xdr:colOff>
      <xdr:row>506</xdr:row>
      <xdr:rowOff>5926</xdr:rowOff>
    </xdr:to>
    <xdr:pic>
      <xdr:nvPicPr>
        <xdr:cNvPr id="77" name="Picture 123"/>
        <xdr:cNvPicPr>
          <a:picLocks noChangeAspect="1" noChangeArrowheads="1"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7040" y="76248260"/>
          <a:ext cx="835660" cy="872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63500</xdr:colOff>
      <xdr:row>505</xdr:row>
      <xdr:rowOff>43180</xdr:rowOff>
    </xdr:from>
    <xdr:to>
      <xdr:col>2</xdr:col>
      <xdr:colOff>2042160</xdr:colOff>
      <xdr:row>510</xdr:row>
      <xdr:rowOff>68581</xdr:rowOff>
    </xdr:to>
    <xdr:pic>
      <xdr:nvPicPr>
        <xdr:cNvPr id="78" name="Picture 124"/>
        <xdr:cNvPicPr>
          <a:picLocks noChangeAspect="1" noChangeArrowheads="1"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9900" y="77005180"/>
          <a:ext cx="810260" cy="7874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27940</xdr:colOff>
      <xdr:row>510</xdr:row>
      <xdr:rowOff>12700</xdr:rowOff>
    </xdr:from>
    <xdr:to>
      <xdr:col>2</xdr:col>
      <xdr:colOff>2209800</xdr:colOff>
      <xdr:row>515</xdr:row>
      <xdr:rowOff>50800</xdr:rowOff>
    </xdr:to>
    <xdr:pic>
      <xdr:nvPicPr>
        <xdr:cNvPr id="79" name="Picture 125"/>
        <xdr:cNvPicPr>
          <a:picLocks noChangeAspect="1" noChangeArrowheads="1"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4340" y="77736700"/>
          <a:ext cx="84836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58420</xdr:colOff>
      <xdr:row>515</xdr:row>
      <xdr:rowOff>0</xdr:rowOff>
    </xdr:from>
    <xdr:to>
      <xdr:col>2</xdr:col>
      <xdr:colOff>2316480</xdr:colOff>
      <xdr:row>520</xdr:row>
      <xdr:rowOff>117121</xdr:rowOff>
    </xdr:to>
    <xdr:pic>
      <xdr:nvPicPr>
        <xdr:cNvPr id="80" name="Picture 126"/>
        <xdr:cNvPicPr>
          <a:picLocks noChangeAspect="1" noChangeArrowheads="1"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4820" y="78486000"/>
          <a:ext cx="822960" cy="879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68580</xdr:colOff>
      <xdr:row>519</xdr:row>
      <xdr:rowOff>147320</xdr:rowOff>
    </xdr:from>
    <xdr:to>
      <xdr:col>2</xdr:col>
      <xdr:colOff>2606040</xdr:colOff>
      <xdr:row>526</xdr:row>
      <xdr:rowOff>71120</xdr:rowOff>
    </xdr:to>
    <xdr:pic>
      <xdr:nvPicPr>
        <xdr:cNvPr id="81" name="Picture 127"/>
        <xdr:cNvPicPr>
          <a:picLocks noChangeAspect="1" noChangeArrowheads="1"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4980" y="79242920"/>
          <a:ext cx="810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17780</xdr:colOff>
      <xdr:row>542</xdr:row>
      <xdr:rowOff>12700</xdr:rowOff>
    </xdr:from>
    <xdr:to>
      <xdr:col>2</xdr:col>
      <xdr:colOff>2948940</xdr:colOff>
      <xdr:row>549</xdr:row>
      <xdr:rowOff>127000</xdr:rowOff>
    </xdr:to>
    <xdr:pic>
      <xdr:nvPicPr>
        <xdr:cNvPr id="82" name="Picture 128"/>
        <xdr:cNvPicPr>
          <a:picLocks noChangeAspect="1" noChangeArrowheads="1"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180" y="82613500"/>
          <a:ext cx="861060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104140</xdr:colOff>
      <xdr:row>548</xdr:row>
      <xdr:rowOff>0</xdr:rowOff>
    </xdr:from>
    <xdr:to>
      <xdr:col>2</xdr:col>
      <xdr:colOff>2692400</xdr:colOff>
      <xdr:row>560</xdr:row>
      <xdr:rowOff>76200</xdr:rowOff>
    </xdr:to>
    <xdr:pic>
      <xdr:nvPicPr>
        <xdr:cNvPr id="83" name="Picture 129"/>
        <xdr:cNvPicPr>
          <a:picLocks noChangeAspect="1" noChangeArrowheads="1"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0540" y="83515200"/>
          <a:ext cx="772160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35560</xdr:colOff>
      <xdr:row>559</xdr:row>
      <xdr:rowOff>38100</xdr:rowOff>
    </xdr:from>
    <xdr:to>
      <xdr:col>2</xdr:col>
      <xdr:colOff>3537091</xdr:colOff>
      <xdr:row>567</xdr:row>
      <xdr:rowOff>15522</xdr:rowOff>
    </xdr:to>
    <xdr:pic>
      <xdr:nvPicPr>
        <xdr:cNvPr id="84" name="Picture 130"/>
        <xdr:cNvPicPr>
          <a:picLocks noChangeAspect="1" noChangeArrowheads="1"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960" y="85229700"/>
          <a:ext cx="834531" cy="11966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567</xdr:row>
      <xdr:rowOff>12700</xdr:rowOff>
    </xdr:from>
    <xdr:to>
      <xdr:col>2</xdr:col>
      <xdr:colOff>3552331</xdr:colOff>
      <xdr:row>575</xdr:row>
      <xdr:rowOff>88899</xdr:rowOff>
    </xdr:to>
    <xdr:pic>
      <xdr:nvPicPr>
        <xdr:cNvPr id="85" name="Picture 131"/>
        <xdr:cNvPicPr>
          <a:picLocks noChangeAspect="1" noChangeArrowheads="1"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86423500"/>
          <a:ext cx="821831" cy="1295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20320</xdr:colOff>
      <xdr:row>572</xdr:row>
      <xdr:rowOff>12700</xdr:rowOff>
    </xdr:from>
    <xdr:to>
      <xdr:col>2</xdr:col>
      <xdr:colOff>3534551</xdr:colOff>
      <xdr:row>582</xdr:row>
      <xdr:rowOff>40923</xdr:rowOff>
    </xdr:to>
    <xdr:pic>
      <xdr:nvPicPr>
        <xdr:cNvPr id="86" name="Picture 132"/>
        <xdr:cNvPicPr>
          <a:picLocks noChangeAspect="1" noChangeArrowheads="1"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6720" y="87185500"/>
          <a:ext cx="859931" cy="15522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73660</xdr:colOff>
      <xdr:row>579</xdr:row>
      <xdr:rowOff>78740</xdr:rowOff>
    </xdr:from>
    <xdr:to>
      <xdr:col>2</xdr:col>
      <xdr:colOff>3575191</xdr:colOff>
      <xdr:row>590</xdr:row>
      <xdr:rowOff>78740</xdr:rowOff>
    </xdr:to>
    <xdr:pic>
      <xdr:nvPicPr>
        <xdr:cNvPr id="87" name="Picture 133"/>
        <xdr:cNvPicPr>
          <a:picLocks noChangeAspect="1" noChangeArrowheads="1"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0060" y="88318340"/>
          <a:ext cx="796431" cy="1676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43180</xdr:colOff>
      <xdr:row>588</xdr:row>
      <xdr:rowOff>139700</xdr:rowOff>
    </xdr:from>
    <xdr:to>
      <xdr:col>2</xdr:col>
      <xdr:colOff>3824111</xdr:colOff>
      <xdr:row>600</xdr:row>
      <xdr:rowOff>2823</xdr:rowOff>
    </xdr:to>
    <xdr:pic>
      <xdr:nvPicPr>
        <xdr:cNvPr id="88" name="Picture 134"/>
        <xdr:cNvPicPr>
          <a:picLocks noChangeAspect="1" noChangeArrowheads="1"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9580" y="89750900"/>
          <a:ext cx="834531" cy="16919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43180</xdr:colOff>
      <xdr:row>597</xdr:row>
      <xdr:rowOff>0</xdr:rowOff>
    </xdr:from>
    <xdr:to>
      <xdr:col>2</xdr:col>
      <xdr:colOff>4116211</xdr:colOff>
      <xdr:row>607</xdr:row>
      <xdr:rowOff>139701</xdr:rowOff>
    </xdr:to>
    <xdr:pic>
      <xdr:nvPicPr>
        <xdr:cNvPr id="89" name="Picture 135"/>
        <xdr:cNvPicPr>
          <a:picLocks noChangeAspect="1" noChangeArrowheads="1"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9580" y="90982800"/>
          <a:ext cx="834531" cy="1663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40640</xdr:colOff>
      <xdr:row>607</xdr:row>
      <xdr:rowOff>33020</xdr:rowOff>
    </xdr:from>
    <xdr:to>
      <xdr:col>2</xdr:col>
      <xdr:colOff>3415171</xdr:colOff>
      <xdr:row>617</xdr:row>
      <xdr:rowOff>1976</xdr:rowOff>
    </xdr:to>
    <xdr:pic>
      <xdr:nvPicPr>
        <xdr:cNvPr id="90" name="Picture 137"/>
        <xdr:cNvPicPr>
          <a:picLocks noChangeAspect="1" noChangeArrowheads="1"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7040" y="92539820"/>
          <a:ext cx="834531" cy="14929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617</xdr:row>
      <xdr:rowOff>0</xdr:rowOff>
    </xdr:from>
    <xdr:to>
      <xdr:col>2</xdr:col>
      <xdr:colOff>4298809</xdr:colOff>
      <xdr:row>621</xdr:row>
      <xdr:rowOff>81845</xdr:rowOff>
    </xdr:to>
    <xdr:pic>
      <xdr:nvPicPr>
        <xdr:cNvPr id="91" name="Picture 138"/>
        <xdr:cNvPicPr>
          <a:picLocks noChangeAspect="1" noChangeArrowheads="1"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94030800"/>
          <a:ext cx="844409" cy="69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127000</xdr:colOff>
      <xdr:row>622</xdr:row>
      <xdr:rowOff>25400</xdr:rowOff>
    </xdr:from>
    <xdr:to>
      <xdr:col>2</xdr:col>
      <xdr:colOff>4098431</xdr:colOff>
      <xdr:row>633</xdr:row>
      <xdr:rowOff>69144</xdr:rowOff>
    </xdr:to>
    <xdr:pic>
      <xdr:nvPicPr>
        <xdr:cNvPr id="92" name="Picture 139"/>
        <xdr:cNvPicPr>
          <a:picLocks noChangeAspect="1" noChangeArrowheads="1"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3400" y="94818200"/>
          <a:ext cx="745631" cy="17201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127000</xdr:colOff>
      <xdr:row>632</xdr:row>
      <xdr:rowOff>0</xdr:rowOff>
    </xdr:from>
    <xdr:to>
      <xdr:col>2</xdr:col>
      <xdr:colOff>4085731</xdr:colOff>
      <xdr:row>642</xdr:row>
      <xdr:rowOff>25399</xdr:rowOff>
    </xdr:to>
    <xdr:pic>
      <xdr:nvPicPr>
        <xdr:cNvPr id="93" name="Picture 140"/>
        <xdr:cNvPicPr>
          <a:picLocks noChangeAspect="1" noChangeArrowheads="1"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3400" y="96316800"/>
          <a:ext cx="745631" cy="1549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642</xdr:row>
      <xdr:rowOff>38100</xdr:rowOff>
    </xdr:from>
    <xdr:to>
      <xdr:col>2</xdr:col>
      <xdr:colOff>4273409</xdr:colOff>
      <xdr:row>651</xdr:row>
      <xdr:rowOff>15522</xdr:rowOff>
    </xdr:to>
    <xdr:pic>
      <xdr:nvPicPr>
        <xdr:cNvPr id="94" name="Picture 141"/>
        <xdr:cNvPicPr>
          <a:picLocks noChangeAspect="1" noChangeArrowheads="1"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97878900"/>
          <a:ext cx="831709" cy="1349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</xdr:colOff>
      <xdr:row>650</xdr:row>
      <xdr:rowOff>0</xdr:rowOff>
    </xdr:from>
    <xdr:to>
      <xdr:col>2</xdr:col>
      <xdr:colOff>4527409</xdr:colOff>
      <xdr:row>658</xdr:row>
      <xdr:rowOff>127000</xdr:rowOff>
    </xdr:to>
    <xdr:pic>
      <xdr:nvPicPr>
        <xdr:cNvPr id="95" name="Picture 142"/>
        <xdr:cNvPicPr>
          <a:picLocks noChangeAspect="1" noChangeArrowheads="1"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100" y="99060000"/>
          <a:ext cx="869809" cy="134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</xdr:colOff>
      <xdr:row>657</xdr:row>
      <xdr:rowOff>12700</xdr:rowOff>
    </xdr:from>
    <xdr:to>
      <xdr:col>2</xdr:col>
      <xdr:colOff>4818380</xdr:colOff>
      <xdr:row>666</xdr:row>
      <xdr:rowOff>12700</xdr:rowOff>
    </xdr:to>
    <xdr:pic>
      <xdr:nvPicPr>
        <xdr:cNvPr id="96" name="Picture 143"/>
        <xdr:cNvPicPr>
          <a:picLocks noChangeAspect="1" noChangeArrowheads="1"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100" y="100139500"/>
          <a:ext cx="86868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665</xdr:row>
      <xdr:rowOff>0</xdr:rowOff>
    </xdr:from>
    <xdr:to>
      <xdr:col>2</xdr:col>
      <xdr:colOff>5092135</xdr:colOff>
      <xdr:row>674</xdr:row>
      <xdr:rowOff>139700</xdr:rowOff>
    </xdr:to>
    <xdr:pic>
      <xdr:nvPicPr>
        <xdr:cNvPr id="97" name="Picture 144"/>
        <xdr:cNvPicPr>
          <a:picLocks noChangeAspect="1" noChangeArrowheads="1"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01346000"/>
          <a:ext cx="875735" cy="151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91440</xdr:colOff>
      <xdr:row>676</xdr:row>
      <xdr:rowOff>0</xdr:rowOff>
    </xdr:from>
    <xdr:to>
      <xdr:col>2</xdr:col>
      <xdr:colOff>1854200</xdr:colOff>
      <xdr:row>681</xdr:row>
      <xdr:rowOff>18344</xdr:rowOff>
    </xdr:to>
    <xdr:pic>
      <xdr:nvPicPr>
        <xdr:cNvPr id="98" name="Picture 154"/>
        <xdr:cNvPicPr>
          <a:picLocks noChangeAspect="1" noChangeArrowheads="1"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840" y="103022400"/>
          <a:ext cx="784860" cy="7803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88900</xdr:colOff>
      <xdr:row>680</xdr:row>
      <xdr:rowOff>93980</xdr:rowOff>
    </xdr:from>
    <xdr:to>
      <xdr:col>2</xdr:col>
      <xdr:colOff>2004060</xdr:colOff>
      <xdr:row>685</xdr:row>
      <xdr:rowOff>38947</xdr:rowOff>
    </xdr:to>
    <xdr:pic>
      <xdr:nvPicPr>
        <xdr:cNvPr id="99" name="Picture 155"/>
        <xdr:cNvPicPr>
          <a:picLocks noChangeAspect="1" noChangeArrowheads="1"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5300" y="103725980"/>
          <a:ext cx="784860" cy="7069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71120</xdr:colOff>
      <xdr:row>686</xdr:row>
      <xdr:rowOff>38100</xdr:rowOff>
    </xdr:from>
    <xdr:to>
      <xdr:col>2</xdr:col>
      <xdr:colOff>1897380</xdr:colOff>
      <xdr:row>690</xdr:row>
      <xdr:rowOff>112889</xdr:rowOff>
    </xdr:to>
    <xdr:pic>
      <xdr:nvPicPr>
        <xdr:cNvPr id="100" name="Picture 156"/>
        <xdr:cNvPicPr>
          <a:picLocks noChangeAspect="1" noChangeArrowheads="1"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7520" y="104584500"/>
          <a:ext cx="810260" cy="6843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68580</xdr:colOff>
      <xdr:row>691</xdr:row>
      <xdr:rowOff>7620</xdr:rowOff>
    </xdr:from>
    <xdr:to>
      <xdr:col>2</xdr:col>
      <xdr:colOff>2098040</xdr:colOff>
      <xdr:row>695</xdr:row>
      <xdr:rowOff>79587</xdr:rowOff>
    </xdr:to>
    <xdr:pic>
      <xdr:nvPicPr>
        <xdr:cNvPr id="101" name="Picture 157"/>
        <xdr:cNvPicPr>
          <a:picLocks noChangeAspect="1" noChangeArrowheads="1"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4980" y="105316020"/>
          <a:ext cx="810260" cy="681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696</xdr:row>
      <xdr:rowOff>22860</xdr:rowOff>
    </xdr:from>
    <xdr:to>
      <xdr:col>2</xdr:col>
      <xdr:colOff>2197100</xdr:colOff>
      <xdr:row>700</xdr:row>
      <xdr:rowOff>107527</xdr:rowOff>
    </xdr:to>
    <xdr:pic>
      <xdr:nvPicPr>
        <xdr:cNvPr id="102" name="Picture 158"/>
        <xdr:cNvPicPr>
          <a:picLocks noChangeAspect="1" noChangeArrowheads="1"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9740" y="106093260"/>
          <a:ext cx="822960" cy="6942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43180</xdr:colOff>
      <xdr:row>701</xdr:row>
      <xdr:rowOff>33020</xdr:rowOff>
    </xdr:from>
    <xdr:to>
      <xdr:col>2</xdr:col>
      <xdr:colOff>2325511</xdr:colOff>
      <xdr:row>705</xdr:row>
      <xdr:rowOff>102165</xdr:rowOff>
    </xdr:to>
    <xdr:pic>
      <xdr:nvPicPr>
        <xdr:cNvPr id="103" name="Picture 159"/>
        <xdr:cNvPicPr>
          <a:picLocks noChangeAspect="1" noChangeArrowheads="1"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9580" y="106865420"/>
          <a:ext cx="834531" cy="678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48260</xdr:colOff>
      <xdr:row>706</xdr:row>
      <xdr:rowOff>58420</xdr:rowOff>
    </xdr:from>
    <xdr:to>
      <xdr:col>2</xdr:col>
      <xdr:colOff>2584591</xdr:colOff>
      <xdr:row>711</xdr:row>
      <xdr:rowOff>6209</xdr:rowOff>
    </xdr:to>
    <xdr:pic>
      <xdr:nvPicPr>
        <xdr:cNvPr id="104" name="Picture 160"/>
        <xdr:cNvPicPr>
          <a:picLocks noChangeAspect="1" noChangeArrowheads="1"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660" y="107652820"/>
          <a:ext cx="821831" cy="7097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60960</xdr:colOff>
      <xdr:row>711</xdr:row>
      <xdr:rowOff>2540</xdr:rowOff>
    </xdr:from>
    <xdr:to>
      <xdr:col>2</xdr:col>
      <xdr:colOff>2749691</xdr:colOff>
      <xdr:row>716</xdr:row>
      <xdr:rowOff>58983</xdr:rowOff>
    </xdr:to>
    <xdr:pic>
      <xdr:nvPicPr>
        <xdr:cNvPr id="105" name="Picture 161"/>
        <xdr:cNvPicPr>
          <a:picLocks noChangeAspect="1" noChangeArrowheads="1"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7360" y="108358940"/>
          <a:ext cx="809131" cy="8184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109220</xdr:colOff>
      <xdr:row>717</xdr:row>
      <xdr:rowOff>38100</xdr:rowOff>
    </xdr:from>
    <xdr:to>
      <xdr:col>2</xdr:col>
      <xdr:colOff>1427480</xdr:colOff>
      <xdr:row>721</xdr:row>
      <xdr:rowOff>112889</xdr:rowOff>
    </xdr:to>
    <xdr:pic>
      <xdr:nvPicPr>
        <xdr:cNvPr id="106" name="Picture 163"/>
        <xdr:cNvPicPr>
          <a:picLocks noChangeAspect="1" noChangeArrowheads="1"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5620" y="109308900"/>
          <a:ext cx="772160" cy="6843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86360</xdr:colOff>
      <xdr:row>722</xdr:row>
      <xdr:rowOff>27940</xdr:rowOff>
    </xdr:from>
    <xdr:to>
      <xdr:col>2</xdr:col>
      <xdr:colOff>2217420</xdr:colOff>
      <xdr:row>727</xdr:row>
      <xdr:rowOff>112606</xdr:rowOff>
    </xdr:to>
    <xdr:pic>
      <xdr:nvPicPr>
        <xdr:cNvPr id="107" name="Picture 164"/>
        <xdr:cNvPicPr>
          <a:picLocks noChangeAspect="1" noChangeArrowheads="1"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760" y="110060740"/>
          <a:ext cx="784860" cy="8466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121920</xdr:colOff>
      <xdr:row>727</xdr:row>
      <xdr:rowOff>124460</xdr:rowOff>
    </xdr:from>
    <xdr:to>
      <xdr:col>2</xdr:col>
      <xdr:colOff>2519680</xdr:colOff>
      <xdr:row>733</xdr:row>
      <xdr:rowOff>69426</xdr:rowOff>
    </xdr:to>
    <xdr:pic>
      <xdr:nvPicPr>
        <xdr:cNvPr id="108" name="Picture 165"/>
        <xdr:cNvPicPr>
          <a:picLocks noChangeAspect="1" noChangeArrowheads="1"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08320" y="110919260"/>
          <a:ext cx="759460" cy="859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88900</xdr:colOff>
      <xdr:row>733</xdr:row>
      <xdr:rowOff>0</xdr:rowOff>
    </xdr:from>
    <xdr:to>
      <xdr:col>2</xdr:col>
      <xdr:colOff>2499360</xdr:colOff>
      <xdr:row>739</xdr:row>
      <xdr:rowOff>40921</xdr:rowOff>
    </xdr:to>
    <xdr:pic>
      <xdr:nvPicPr>
        <xdr:cNvPr id="109" name="Picture 166"/>
        <xdr:cNvPicPr>
          <a:picLocks noChangeAspect="1" noChangeArrowheads="1"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5300" y="111709200"/>
          <a:ext cx="784860" cy="9553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73660</xdr:colOff>
      <xdr:row>738</xdr:row>
      <xdr:rowOff>40640</xdr:rowOff>
    </xdr:from>
    <xdr:to>
      <xdr:col>2</xdr:col>
      <xdr:colOff>2471420</xdr:colOff>
      <xdr:row>746</xdr:row>
      <xdr:rowOff>142240</xdr:rowOff>
    </xdr:to>
    <xdr:pic>
      <xdr:nvPicPr>
        <xdr:cNvPr id="110" name="Picture 168"/>
        <xdr:cNvPicPr>
          <a:picLocks noChangeAspect="1" noChangeArrowheads="1"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0060" y="112511840"/>
          <a:ext cx="797560" cy="1320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106680</xdr:colOff>
      <xdr:row>745</xdr:row>
      <xdr:rowOff>2540</xdr:rowOff>
    </xdr:from>
    <xdr:to>
      <xdr:col>2</xdr:col>
      <xdr:colOff>2504440</xdr:colOff>
      <xdr:row>752</xdr:row>
      <xdr:rowOff>78739</xdr:rowOff>
    </xdr:to>
    <xdr:pic>
      <xdr:nvPicPr>
        <xdr:cNvPr id="111" name="Picture 169"/>
        <xdr:cNvPicPr>
          <a:picLocks noChangeAspect="1" noChangeArrowheads="1"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3080" y="113540540"/>
          <a:ext cx="772160" cy="11429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751</xdr:row>
      <xdr:rowOff>5080</xdr:rowOff>
    </xdr:from>
    <xdr:to>
      <xdr:col>2</xdr:col>
      <xdr:colOff>2447431</xdr:colOff>
      <xdr:row>758</xdr:row>
      <xdr:rowOff>134902</xdr:rowOff>
    </xdr:to>
    <xdr:pic>
      <xdr:nvPicPr>
        <xdr:cNvPr id="112" name="Picture 170"/>
        <xdr:cNvPicPr>
          <a:picLocks noChangeAspect="1" noChangeArrowheads="1"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114457480"/>
          <a:ext cx="821831" cy="11966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25400</xdr:colOff>
      <xdr:row>757</xdr:row>
      <xdr:rowOff>0</xdr:rowOff>
    </xdr:from>
    <xdr:to>
      <xdr:col>2</xdr:col>
      <xdr:colOff>2588260</xdr:colOff>
      <xdr:row>765</xdr:row>
      <xdr:rowOff>63500</xdr:rowOff>
    </xdr:to>
    <xdr:pic>
      <xdr:nvPicPr>
        <xdr:cNvPr id="113" name="Picture 171"/>
        <xdr:cNvPicPr>
          <a:picLocks noChangeAspect="1" noChangeArrowheads="1"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115366800"/>
          <a:ext cx="848360" cy="128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35560</xdr:colOff>
      <xdr:row>764</xdr:row>
      <xdr:rowOff>96520</xdr:rowOff>
    </xdr:from>
    <xdr:to>
      <xdr:col>2</xdr:col>
      <xdr:colOff>2255520</xdr:colOff>
      <xdr:row>769</xdr:row>
      <xdr:rowOff>51365</xdr:rowOff>
    </xdr:to>
    <xdr:pic>
      <xdr:nvPicPr>
        <xdr:cNvPr id="114" name="Picture 172"/>
        <xdr:cNvPicPr>
          <a:picLocks noChangeAspect="1" noChangeArrowheads="1"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960" y="116530120"/>
          <a:ext cx="835660" cy="7168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</xdr:colOff>
      <xdr:row>770</xdr:row>
      <xdr:rowOff>7620</xdr:rowOff>
    </xdr:from>
    <xdr:to>
      <xdr:col>2</xdr:col>
      <xdr:colOff>2141220</xdr:colOff>
      <xdr:row>774</xdr:row>
      <xdr:rowOff>83821</xdr:rowOff>
    </xdr:to>
    <xdr:pic>
      <xdr:nvPicPr>
        <xdr:cNvPr id="115" name="Picture 173"/>
        <xdr:cNvPicPr>
          <a:picLocks noChangeAspect="1" noChangeArrowheads="1"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9260" y="117355620"/>
          <a:ext cx="848360" cy="6858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773</xdr:row>
      <xdr:rowOff>0</xdr:rowOff>
    </xdr:from>
    <xdr:to>
      <xdr:col>2</xdr:col>
      <xdr:colOff>2639060</xdr:colOff>
      <xdr:row>777</xdr:row>
      <xdr:rowOff>104422</xdr:rowOff>
    </xdr:to>
    <xdr:pic>
      <xdr:nvPicPr>
        <xdr:cNvPr id="116" name="Picture 174"/>
        <xdr:cNvPicPr>
          <a:picLocks noChangeAspect="1" noChangeArrowheads="1"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117805200"/>
          <a:ext cx="835660" cy="7140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</xdr:colOff>
      <xdr:row>777</xdr:row>
      <xdr:rowOff>0</xdr:rowOff>
    </xdr:from>
    <xdr:to>
      <xdr:col>2</xdr:col>
      <xdr:colOff>2593340</xdr:colOff>
      <xdr:row>781</xdr:row>
      <xdr:rowOff>91722</xdr:rowOff>
    </xdr:to>
    <xdr:pic>
      <xdr:nvPicPr>
        <xdr:cNvPr id="117" name="Picture 175"/>
        <xdr:cNvPicPr>
          <a:picLocks noChangeAspect="1" noChangeArrowheads="1"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1480" y="118414800"/>
          <a:ext cx="873760" cy="7013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33020</xdr:colOff>
      <xdr:row>781</xdr:row>
      <xdr:rowOff>0</xdr:rowOff>
    </xdr:from>
    <xdr:to>
      <xdr:col>2</xdr:col>
      <xdr:colOff>2620151</xdr:colOff>
      <xdr:row>785</xdr:row>
      <xdr:rowOff>76200</xdr:rowOff>
    </xdr:to>
    <xdr:pic>
      <xdr:nvPicPr>
        <xdr:cNvPr id="118" name="Picture 176"/>
        <xdr:cNvPicPr>
          <a:picLocks noChangeAspect="1" noChangeArrowheads="1"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9420" y="119024400"/>
          <a:ext cx="847231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25400</xdr:colOff>
      <xdr:row>785</xdr:row>
      <xdr:rowOff>0</xdr:rowOff>
    </xdr:from>
    <xdr:to>
      <xdr:col>2</xdr:col>
      <xdr:colOff>2626360</xdr:colOff>
      <xdr:row>789</xdr:row>
      <xdr:rowOff>101599</xdr:rowOff>
    </xdr:to>
    <xdr:pic>
      <xdr:nvPicPr>
        <xdr:cNvPr id="119" name="Picture 177"/>
        <xdr:cNvPicPr>
          <a:picLocks noChangeAspect="1" noChangeArrowheads="1"/>
        </xdr:cNvPicPr>
      </xdr:nvPicPr>
      <xdr:blipFill>
        <a:blip xmlns:r="http://schemas.openxmlformats.org/officeDocument/2006/relationships" r:embed="rId1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119634000"/>
          <a:ext cx="848360" cy="711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</xdr:colOff>
      <xdr:row>789</xdr:row>
      <xdr:rowOff>88900</xdr:rowOff>
    </xdr:from>
    <xdr:to>
      <xdr:col>2</xdr:col>
      <xdr:colOff>2611120</xdr:colOff>
      <xdr:row>795</xdr:row>
      <xdr:rowOff>53621</xdr:rowOff>
    </xdr:to>
    <xdr:pic>
      <xdr:nvPicPr>
        <xdr:cNvPr id="120" name="Picture 178"/>
        <xdr:cNvPicPr>
          <a:picLocks noChangeAspect="1" noChangeArrowheads="1"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9260" y="120332500"/>
          <a:ext cx="848360" cy="8791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27940</xdr:colOff>
      <xdr:row>795</xdr:row>
      <xdr:rowOff>58420</xdr:rowOff>
    </xdr:from>
    <xdr:to>
      <xdr:col>2</xdr:col>
      <xdr:colOff>2628900</xdr:colOff>
      <xdr:row>802</xdr:row>
      <xdr:rowOff>96519</xdr:rowOff>
    </xdr:to>
    <xdr:pic>
      <xdr:nvPicPr>
        <xdr:cNvPr id="121" name="Picture 179"/>
        <xdr:cNvPicPr>
          <a:picLocks noChangeAspect="1" noChangeArrowheads="1"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4340" y="121216420"/>
          <a:ext cx="848360" cy="11048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804</xdr:row>
      <xdr:rowOff>12700</xdr:rowOff>
    </xdr:from>
    <xdr:to>
      <xdr:col>2</xdr:col>
      <xdr:colOff>2463800</xdr:colOff>
      <xdr:row>805</xdr:row>
      <xdr:rowOff>12700</xdr:rowOff>
    </xdr:to>
    <xdr:pic>
      <xdr:nvPicPr>
        <xdr:cNvPr id="122" name="Picture 1182"/>
        <xdr:cNvPicPr>
          <a:picLocks noChangeAspect="1" noChangeArrowheads="1"/>
        </xdr:cNvPicPr>
      </xdr:nvPicPr>
      <xdr:blipFill>
        <a:blip xmlns:r="http://schemas.openxmlformats.org/officeDocument/2006/relationships" r:embed="rId1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122542300"/>
          <a:ext cx="8255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25400</xdr:colOff>
      <xdr:row>807</xdr:row>
      <xdr:rowOff>12700</xdr:rowOff>
    </xdr:from>
    <xdr:to>
      <xdr:col>2</xdr:col>
      <xdr:colOff>2755900</xdr:colOff>
      <xdr:row>808</xdr:row>
      <xdr:rowOff>12700</xdr:rowOff>
    </xdr:to>
    <xdr:pic>
      <xdr:nvPicPr>
        <xdr:cNvPr id="123" name="Picture 1185"/>
        <xdr:cNvPicPr>
          <a:picLocks noChangeAspect="1" noChangeArrowheads="1"/>
        </xdr:cNvPicPr>
      </xdr:nvPicPr>
      <xdr:blipFill>
        <a:blip xmlns:r="http://schemas.openxmlformats.org/officeDocument/2006/relationships" r:embed="rId1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1800" y="122999500"/>
          <a:ext cx="8509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38100</xdr:colOff>
      <xdr:row>810</xdr:row>
      <xdr:rowOff>25400</xdr:rowOff>
    </xdr:from>
    <xdr:to>
      <xdr:col>2</xdr:col>
      <xdr:colOff>3121660</xdr:colOff>
      <xdr:row>811</xdr:row>
      <xdr:rowOff>25400</xdr:rowOff>
    </xdr:to>
    <xdr:pic>
      <xdr:nvPicPr>
        <xdr:cNvPr id="124" name="Picture 1186"/>
        <xdr:cNvPicPr>
          <a:picLocks noChangeAspect="1" noChangeArrowheads="1"/>
        </xdr:cNvPicPr>
      </xdr:nvPicPr>
      <xdr:blipFill>
        <a:blip xmlns:r="http://schemas.openxmlformats.org/officeDocument/2006/relationships" r:embed="rId1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0" y="123469400"/>
          <a:ext cx="8356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63500</xdr:colOff>
      <xdr:row>813</xdr:row>
      <xdr:rowOff>25400</xdr:rowOff>
    </xdr:from>
    <xdr:to>
      <xdr:col>2</xdr:col>
      <xdr:colOff>3502660</xdr:colOff>
      <xdr:row>814</xdr:row>
      <xdr:rowOff>25400</xdr:rowOff>
    </xdr:to>
    <xdr:pic>
      <xdr:nvPicPr>
        <xdr:cNvPr id="125" name="Picture 1187"/>
        <xdr:cNvPicPr>
          <a:picLocks noChangeAspect="1" noChangeArrowheads="1"/>
        </xdr:cNvPicPr>
      </xdr:nvPicPr>
      <xdr:blipFill>
        <a:blip xmlns:r="http://schemas.openxmlformats.org/officeDocument/2006/relationships" r:embed="rId1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9900" y="123926600"/>
          <a:ext cx="8102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12700</xdr:colOff>
      <xdr:row>816</xdr:row>
      <xdr:rowOff>12700</xdr:rowOff>
    </xdr:from>
    <xdr:to>
      <xdr:col>2</xdr:col>
      <xdr:colOff>3782060</xdr:colOff>
      <xdr:row>816</xdr:row>
      <xdr:rowOff>152399</xdr:rowOff>
    </xdr:to>
    <xdr:pic>
      <xdr:nvPicPr>
        <xdr:cNvPr id="126" name="Picture 1188"/>
        <xdr:cNvPicPr>
          <a:picLocks noChangeAspect="1" noChangeArrowheads="1"/>
        </xdr:cNvPicPr>
      </xdr:nvPicPr>
      <xdr:blipFill>
        <a:blip xmlns:r="http://schemas.openxmlformats.org/officeDocument/2006/relationships" r:embed="rId1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100" y="124371100"/>
          <a:ext cx="861060" cy="1396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819</xdr:row>
      <xdr:rowOff>0</xdr:rowOff>
    </xdr:from>
    <xdr:to>
      <xdr:col>2</xdr:col>
      <xdr:colOff>4098431</xdr:colOff>
      <xdr:row>819</xdr:row>
      <xdr:rowOff>139700</xdr:rowOff>
    </xdr:to>
    <xdr:pic>
      <xdr:nvPicPr>
        <xdr:cNvPr id="127" name="Picture 1189"/>
        <xdr:cNvPicPr>
          <a:picLocks noChangeAspect="1" noChangeArrowheads="1"/>
        </xdr:cNvPicPr>
      </xdr:nvPicPr>
      <xdr:blipFill>
        <a:blip xmlns:r="http://schemas.openxmlformats.org/officeDocument/2006/relationships" r:embed="rId1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24815600"/>
          <a:ext cx="872631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822</xdr:row>
      <xdr:rowOff>0</xdr:rowOff>
    </xdr:from>
    <xdr:to>
      <xdr:col>2</xdr:col>
      <xdr:colOff>4438509</xdr:colOff>
      <xdr:row>822</xdr:row>
      <xdr:rowOff>139700</xdr:rowOff>
    </xdr:to>
    <xdr:pic>
      <xdr:nvPicPr>
        <xdr:cNvPr id="128" name="Picture 1190"/>
        <xdr:cNvPicPr>
          <a:picLocks noChangeAspect="1" noChangeArrowheads="1"/>
        </xdr:cNvPicPr>
      </xdr:nvPicPr>
      <xdr:blipFill>
        <a:blip xmlns:r="http://schemas.openxmlformats.org/officeDocument/2006/relationships" r:embed="rId1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25272800"/>
          <a:ext cx="882509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825</xdr:row>
      <xdr:rowOff>0</xdr:rowOff>
    </xdr:from>
    <xdr:to>
      <xdr:col>2</xdr:col>
      <xdr:colOff>4780280</xdr:colOff>
      <xdr:row>825</xdr:row>
      <xdr:rowOff>139700</xdr:rowOff>
    </xdr:to>
    <xdr:pic>
      <xdr:nvPicPr>
        <xdr:cNvPr id="129" name="Picture 1191"/>
        <xdr:cNvPicPr>
          <a:picLocks noChangeAspect="1" noChangeArrowheads="1"/>
        </xdr:cNvPicPr>
      </xdr:nvPicPr>
      <xdr:blipFill>
        <a:blip xmlns:r="http://schemas.openxmlformats.org/officeDocument/2006/relationships" r:embed="rId1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25730000"/>
          <a:ext cx="881380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828</xdr:row>
      <xdr:rowOff>0</xdr:rowOff>
    </xdr:from>
    <xdr:to>
      <xdr:col>2</xdr:col>
      <xdr:colOff>5130235</xdr:colOff>
      <xdr:row>828</xdr:row>
      <xdr:rowOff>139700</xdr:rowOff>
    </xdr:to>
    <xdr:pic>
      <xdr:nvPicPr>
        <xdr:cNvPr id="130" name="Picture 1192"/>
        <xdr:cNvPicPr>
          <a:picLocks noChangeAspect="1" noChangeArrowheads="1"/>
        </xdr:cNvPicPr>
      </xdr:nvPicPr>
      <xdr:blipFill>
        <a:blip xmlns:r="http://schemas.openxmlformats.org/officeDocument/2006/relationships" r:embed="rId1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26187200"/>
          <a:ext cx="875735" cy="13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831</xdr:row>
      <xdr:rowOff>0</xdr:rowOff>
    </xdr:from>
    <xdr:to>
      <xdr:col>2</xdr:col>
      <xdr:colOff>5473135</xdr:colOff>
      <xdr:row>832</xdr:row>
      <xdr:rowOff>0</xdr:rowOff>
    </xdr:to>
    <xdr:pic>
      <xdr:nvPicPr>
        <xdr:cNvPr id="131" name="Picture 1193"/>
        <xdr:cNvPicPr>
          <a:picLocks noChangeAspect="1" noChangeArrowheads="1"/>
        </xdr:cNvPicPr>
      </xdr:nvPicPr>
      <xdr:blipFill>
        <a:blip xmlns:r="http://schemas.openxmlformats.org/officeDocument/2006/relationships" r:embed="rId1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0" y="126644400"/>
          <a:ext cx="87573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157480</xdr:colOff>
      <xdr:row>322</xdr:row>
      <xdr:rowOff>30480</xdr:rowOff>
    </xdr:from>
    <xdr:to>
      <xdr:col>2</xdr:col>
      <xdr:colOff>3948289</xdr:colOff>
      <xdr:row>333</xdr:row>
      <xdr:rowOff>119379</xdr:rowOff>
    </xdr:to>
    <xdr:pic>
      <xdr:nvPicPr>
        <xdr:cNvPr id="132" name="Picture 1195"/>
        <xdr:cNvPicPr>
          <a:picLocks noChangeAspect="1" noChangeArrowheads="1"/>
        </xdr:cNvPicPr>
      </xdr:nvPicPr>
      <xdr:blipFill>
        <a:blip xmlns:r="http://schemas.openxmlformats.org/officeDocument/2006/relationships" r:embed="rId1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3880" y="49103280"/>
          <a:ext cx="717409" cy="17652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35560</xdr:colOff>
      <xdr:row>256</xdr:row>
      <xdr:rowOff>58420</xdr:rowOff>
    </xdr:from>
    <xdr:to>
      <xdr:col>2</xdr:col>
      <xdr:colOff>1483360</xdr:colOff>
      <xdr:row>263</xdr:row>
      <xdr:rowOff>5928</xdr:rowOff>
    </xdr:to>
    <xdr:pic>
      <xdr:nvPicPr>
        <xdr:cNvPr id="133" name="Picture 168"/>
        <xdr:cNvPicPr>
          <a:picLocks noChangeAspect="1" noChangeArrowheads="1"/>
        </xdr:cNvPicPr>
      </xdr:nvPicPr>
      <xdr:blipFill>
        <a:blip xmlns:r="http://schemas.openxmlformats.org/officeDocument/2006/relationships" r:embed="rId1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960" y="39072820"/>
          <a:ext cx="838200" cy="10143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53340</xdr:colOff>
      <xdr:row>334</xdr:row>
      <xdr:rowOff>132080</xdr:rowOff>
    </xdr:from>
    <xdr:to>
      <xdr:col>2</xdr:col>
      <xdr:colOff>1854200</xdr:colOff>
      <xdr:row>339</xdr:row>
      <xdr:rowOff>76483</xdr:rowOff>
    </xdr:to>
    <xdr:pic>
      <xdr:nvPicPr>
        <xdr:cNvPr id="134" name="Picture 169"/>
        <xdr:cNvPicPr>
          <a:picLocks noChangeAspect="1" noChangeArrowheads="1"/>
        </xdr:cNvPicPr>
      </xdr:nvPicPr>
      <xdr:blipFill>
        <a:blip xmlns:r="http://schemas.openxmlformats.org/officeDocument/2006/relationships" r:embed="rId1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9740" y="51033680"/>
          <a:ext cx="822960" cy="7064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71120</xdr:colOff>
      <xdr:row>405</xdr:row>
      <xdr:rowOff>0</xdr:rowOff>
    </xdr:from>
    <xdr:to>
      <xdr:col>2</xdr:col>
      <xdr:colOff>1303020</xdr:colOff>
      <xdr:row>410</xdr:row>
      <xdr:rowOff>10724</xdr:rowOff>
    </xdr:to>
    <xdr:pic>
      <xdr:nvPicPr>
        <xdr:cNvPr id="135" name="Picture 170"/>
        <xdr:cNvPicPr>
          <a:picLocks noChangeAspect="1" noChangeArrowheads="1"/>
        </xdr:cNvPicPr>
      </xdr:nvPicPr>
      <xdr:blipFill>
        <a:blip xmlns:r="http://schemas.openxmlformats.org/officeDocument/2006/relationships" r:embed="rId1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7520" y="61722000"/>
          <a:ext cx="800100" cy="772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468</xdr:row>
      <xdr:rowOff>88900</xdr:rowOff>
    </xdr:from>
    <xdr:to>
      <xdr:col>2</xdr:col>
      <xdr:colOff>1419860</xdr:colOff>
      <xdr:row>474</xdr:row>
      <xdr:rowOff>64346</xdr:rowOff>
    </xdr:to>
    <xdr:pic>
      <xdr:nvPicPr>
        <xdr:cNvPr id="136" name="Picture 171"/>
        <xdr:cNvPicPr>
          <a:picLocks noChangeAspect="1" noChangeArrowheads="1"/>
        </xdr:cNvPicPr>
      </xdr:nvPicPr>
      <xdr:blipFill>
        <a:blip xmlns:r="http://schemas.openxmlformats.org/officeDocument/2006/relationships" r:embed="rId1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0" y="71412100"/>
          <a:ext cx="721360" cy="8898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529</xdr:row>
      <xdr:rowOff>5080</xdr:rowOff>
    </xdr:from>
    <xdr:to>
      <xdr:col>2</xdr:col>
      <xdr:colOff>2244231</xdr:colOff>
      <xdr:row>535</xdr:row>
      <xdr:rowOff>3105</xdr:rowOff>
    </xdr:to>
    <xdr:pic>
      <xdr:nvPicPr>
        <xdr:cNvPr id="137" name="Picture 172"/>
        <xdr:cNvPicPr>
          <a:picLocks noChangeAspect="1" noChangeArrowheads="1"/>
        </xdr:cNvPicPr>
      </xdr:nvPicPr>
      <xdr:blipFill>
        <a:blip xmlns:r="http://schemas.openxmlformats.org/officeDocument/2006/relationships" r:embed="rId1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80624680"/>
          <a:ext cx="821831" cy="91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91440</xdr:colOff>
      <xdr:row>262</xdr:row>
      <xdr:rowOff>99060</xdr:rowOff>
    </xdr:from>
    <xdr:to>
      <xdr:col>2</xdr:col>
      <xdr:colOff>1691640</xdr:colOff>
      <xdr:row>268</xdr:row>
      <xdr:rowOff>74506</xdr:rowOff>
    </xdr:to>
    <xdr:pic>
      <xdr:nvPicPr>
        <xdr:cNvPr id="138" name="Picture 173"/>
        <xdr:cNvPicPr>
          <a:picLocks noChangeAspect="1" noChangeArrowheads="1"/>
        </xdr:cNvPicPr>
      </xdr:nvPicPr>
      <xdr:blipFill>
        <a:blip xmlns:r="http://schemas.openxmlformats.org/officeDocument/2006/relationships" r:embed="rId1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7840" y="40027860"/>
          <a:ext cx="787400" cy="8898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83820</xdr:colOff>
      <xdr:row>474</xdr:row>
      <xdr:rowOff>30480</xdr:rowOff>
    </xdr:from>
    <xdr:to>
      <xdr:col>2</xdr:col>
      <xdr:colOff>1427480</xdr:colOff>
      <xdr:row>479</xdr:row>
      <xdr:rowOff>132926</xdr:rowOff>
    </xdr:to>
    <xdr:pic>
      <xdr:nvPicPr>
        <xdr:cNvPr id="139" name="Picture 177"/>
        <xdr:cNvPicPr>
          <a:picLocks noChangeAspect="1" noChangeArrowheads="1"/>
        </xdr:cNvPicPr>
      </xdr:nvPicPr>
      <xdr:blipFill>
        <a:blip xmlns:r="http://schemas.openxmlformats.org/officeDocument/2006/relationships" r:embed="rId1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0220" y="72268080"/>
          <a:ext cx="797560" cy="864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71120</xdr:colOff>
      <xdr:row>535</xdr:row>
      <xdr:rowOff>76200</xdr:rowOff>
    </xdr:from>
    <xdr:to>
      <xdr:col>2</xdr:col>
      <xdr:colOff>2227580</xdr:colOff>
      <xdr:row>541</xdr:row>
      <xdr:rowOff>71402</xdr:rowOff>
    </xdr:to>
    <xdr:pic>
      <xdr:nvPicPr>
        <xdr:cNvPr id="140" name="Picture 178"/>
        <xdr:cNvPicPr>
          <a:picLocks noChangeAspect="1" noChangeArrowheads="1"/>
        </xdr:cNvPicPr>
      </xdr:nvPicPr>
      <xdr:blipFill>
        <a:blip xmlns:r="http://schemas.openxmlformats.org/officeDocument/2006/relationships" r:embed="rId1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7520" y="81610200"/>
          <a:ext cx="810260" cy="9096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50800</xdr:colOff>
      <xdr:row>340</xdr:row>
      <xdr:rowOff>12700</xdr:rowOff>
    </xdr:from>
    <xdr:to>
      <xdr:col>2</xdr:col>
      <xdr:colOff>2004060</xdr:colOff>
      <xdr:row>345</xdr:row>
      <xdr:rowOff>61524</xdr:rowOff>
    </xdr:to>
    <xdr:pic>
      <xdr:nvPicPr>
        <xdr:cNvPr id="141" name="Picture 181"/>
        <xdr:cNvPicPr>
          <a:picLocks noChangeAspect="1" noChangeArrowheads="1"/>
        </xdr:cNvPicPr>
      </xdr:nvPicPr>
      <xdr:blipFill>
        <a:blip xmlns:r="http://schemas.openxmlformats.org/officeDocument/2006/relationships" r:embed="rId1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7200" y="51828700"/>
          <a:ext cx="822960" cy="810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104140</xdr:colOff>
      <xdr:row>410</xdr:row>
      <xdr:rowOff>2540</xdr:rowOff>
    </xdr:from>
    <xdr:to>
      <xdr:col>2</xdr:col>
      <xdr:colOff>1663700</xdr:colOff>
      <xdr:row>414</xdr:row>
      <xdr:rowOff>66887</xdr:rowOff>
    </xdr:to>
    <xdr:pic>
      <xdr:nvPicPr>
        <xdr:cNvPr id="142" name="Picture 183"/>
        <xdr:cNvPicPr>
          <a:picLocks noChangeAspect="1" noChangeArrowheads="1"/>
        </xdr:cNvPicPr>
      </xdr:nvPicPr>
      <xdr:blipFill>
        <a:blip xmlns:r="http://schemas.openxmlformats.org/officeDocument/2006/relationships" r:embed="rId1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0540" y="62486540"/>
          <a:ext cx="772160" cy="67394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145</xdr:row>
      <xdr:rowOff>31874</xdr:rowOff>
    </xdr:from>
    <xdr:to>
      <xdr:col>33</xdr:col>
      <xdr:colOff>76697</xdr:colOff>
      <xdr:row>190</xdr:row>
      <xdr:rowOff>121522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266700</xdr:colOff>
      <xdr:row>157</xdr:row>
      <xdr:rowOff>165100</xdr:rowOff>
    </xdr:from>
    <xdr:to>
      <xdr:col>8</xdr:col>
      <xdr:colOff>152400</xdr:colOff>
      <xdr:row>161</xdr:row>
      <xdr:rowOff>76200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19700" y="30073600"/>
          <a:ext cx="1536700" cy="673100"/>
        </a:xfrm>
        <a:prstGeom prst="rect">
          <a:avLst/>
        </a:prstGeom>
      </xdr:spPr>
    </xdr:pic>
    <xdr:clientData/>
  </xdr:twoCellAnchor>
  <xdr:twoCellAnchor editAs="oneCell">
    <xdr:from>
      <xdr:col>3</xdr:col>
      <xdr:colOff>635000</xdr:colOff>
      <xdr:row>155</xdr:row>
      <xdr:rowOff>25400</xdr:rowOff>
    </xdr:from>
    <xdr:to>
      <xdr:col>5</xdr:col>
      <xdr:colOff>508000</xdr:colOff>
      <xdr:row>159</xdr:row>
      <xdr:rowOff>88900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11500" y="30124400"/>
          <a:ext cx="1524000" cy="825500"/>
        </a:xfrm>
        <a:prstGeom prst="rect">
          <a:avLst/>
        </a:prstGeom>
      </xdr:spPr>
    </xdr:pic>
    <xdr:clientData/>
  </xdr:twoCellAnchor>
  <xdr:twoCellAnchor editAs="oneCell">
    <xdr:from>
      <xdr:col>2</xdr:col>
      <xdr:colOff>152400</xdr:colOff>
      <xdr:row>151</xdr:row>
      <xdr:rowOff>50800</xdr:rowOff>
    </xdr:from>
    <xdr:to>
      <xdr:col>3</xdr:col>
      <xdr:colOff>114300</xdr:colOff>
      <xdr:row>159</xdr:row>
      <xdr:rowOff>50800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03400" y="28816300"/>
          <a:ext cx="787400" cy="152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G1188"/>
  <sheetViews>
    <sheetView workbookViewId="0">
      <selection activeCell="B12" sqref="B12"/>
    </sheetView>
  </sheetViews>
  <sheetFormatPr baseColWidth="10" defaultColWidth="11.5" defaultRowHeight="12" x14ac:dyDescent="0"/>
  <cols>
    <col min="1" max="1" width="8" style="5" customWidth="1"/>
    <col min="2" max="2" width="64" style="4" bestFit="1" customWidth="1"/>
    <col min="3" max="3" width="75.83203125" style="4" customWidth="1"/>
    <col min="4" max="5" width="11.5" style="4"/>
    <col min="6" max="16384" width="11.5" style="3"/>
  </cols>
  <sheetData>
    <row r="1" spans="1:57" ht="12" customHeight="1">
      <c r="A1" s="5" t="s">
        <v>0</v>
      </c>
      <c r="B1" s="4" t="s">
        <v>1</v>
      </c>
      <c r="C1" s="23"/>
      <c r="D1" s="12"/>
      <c r="E1" s="12"/>
      <c r="F1" s="24"/>
      <c r="I1" s="24"/>
      <c r="J1" s="24"/>
      <c r="K1" s="24"/>
      <c r="O1" s="24"/>
      <c r="P1" s="24"/>
      <c r="Q1" s="24"/>
      <c r="U1" s="24"/>
      <c r="V1" s="24"/>
      <c r="W1" s="24"/>
      <c r="AA1" s="24"/>
      <c r="AB1" s="24"/>
      <c r="AC1" s="24"/>
      <c r="AE1" s="24"/>
      <c r="AF1" s="24"/>
      <c r="AG1" s="24"/>
      <c r="AM1" s="24"/>
      <c r="AN1" s="24"/>
      <c r="AO1" s="24"/>
      <c r="AS1" s="24"/>
      <c r="AT1" s="24"/>
      <c r="AU1" s="24"/>
      <c r="AX1" s="24"/>
      <c r="AY1" s="24"/>
      <c r="AZ1" s="24"/>
      <c r="BC1" s="24"/>
      <c r="BD1" s="24"/>
      <c r="BE1" s="24"/>
    </row>
    <row r="2" spans="1:57" ht="12" customHeight="1">
      <c r="C2" s="23"/>
    </row>
    <row r="3" spans="1:57" ht="12" customHeight="1">
      <c r="A3" s="5" t="s">
        <v>2</v>
      </c>
      <c r="B3" s="4" t="s">
        <v>3</v>
      </c>
      <c r="C3" s="11"/>
      <c r="F3" s="9"/>
    </row>
    <row r="4" spans="1:57" ht="12" customHeight="1">
      <c r="B4" s="12" t="s">
        <v>4</v>
      </c>
      <c r="C4" s="11"/>
    </row>
    <row r="5" spans="1:57" ht="12" customHeight="1">
      <c r="C5" s="11"/>
    </row>
    <row r="6" spans="1:57" ht="12" customHeight="1">
      <c r="C6" s="11"/>
    </row>
    <row r="7" spans="1:57" ht="12" customHeight="1">
      <c r="C7" s="11"/>
    </row>
    <row r="8" spans="1:57" ht="12" customHeight="1">
      <c r="B8" s="4" t="s">
        <v>5</v>
      </c>
      <c r="C8" s="11"/>
      <c r="F8" s="9"/>
      <c r="K8" s="9"/>
    </row>
    <row r="9" spans="1:57" ht="12" customHeight="1">
      <c r="B9" s="12" t="s">
        <v>6</v>
      </c>
      <c r="C9" s="11"/>
    </row>
    <row r="10" spans="1:57" ht="12" customHeight="1">
      <c r="C10" s="11"/>
    </row>
    <row r="11" spans="1:57" ht="12" customHeight="1">
      <c r="C11" s="11"/>
    </row>
    <row r="12" spans="1:57" ht="12" customHeight="1">
      <c r="C12" s="11"/>
    </row>
    <row r="13" spans="1:57" ht="12" customHeight="1">
      <c r="B13" s="4" t="s">
        <v>7</v>
      </c>
      <c r="C13" s="11"/>
      <c r="F13" s="9"/>
      <c r="Q13" s="9"/>
    </row>
    <row r="14" spans="1:57" ht="12" customHeight="1">
      <c r="B14" s="4" t="s">
        <v>8</v>
      </c>
      <c r="C14" s="11"/>
    </row>
    <row r="15" spans="1:57" ht="12" customHeight="1">
      <c r="C15" s="11"/>
    </row>
    <row r="16" spans="1:57" ht="12" customHeight="1">
      <c r="C16" s="11"/>
    </row>
    <row r="17" spans="2:33" ht="12" customHeight="1">
      <c r="C17" s="11"/>
    </row>
    <row r="18" spans="2:33" ht="12" customHeight="1">
      <c r="B18" s="4" t="s">
        <v>9</v>
      </c>
      <c r="C18" s="11"/>
      <c r="F18" s="9"/>
      <c r="W18" s="9"/>
    </row>
    <row r="19" spans="2:33" ht="12" customHeight="1">
      <c r="B19" s="4" t="s">
        <v>10</v>
      </c>
      <c r="C19" s="11"/>
    </row>
    <row r="20" spans="2:33" ht="12" customHeight="1">
      <c r="C20" s="11"/>
    </row>
    <row r="21" spans="2:33" ht="12" customHeight="1">
      <c r="C21" s="11"/>
    </row>
    <row r="22" spans="2:33" ht="12" customHeight="1">
      <c r="C22" s="11"/>
    </row>
    <row r="23" spans="2:33" ht="12" customHeight="1">
      <c r="B23" s="4" t="s">
        <v>11</v>
      </c>
      <c r="C23" s="11"/>
      <c r="AC23" s="9"/>
    </row>
    <row r="24" spans="2:33" ht="12" customHeight="1">
      <c r="B24" s="4" t="s">
        <v>12</v>
      </c>
      <c r="C24" s="11"/>
    </row>
    <row r="25" spans="2:33" ht="12" customHeight="1">
      <c r="C25" s="11"/>
    </row>
    <row r="26" spans="2:33" ht="12" customHeight="1">
      <c r="C26" s="11"/>
    </row>
    <row r="27" spans="2:33" ht="12" customHeight="1">
      <c r="C27" s="11"/>
    </row>
    <row r="28" spans="2:33" ht="12" customHeight="1">
      <c r="B28" s="4" t="s">
        <v>13</v>
      </c>
      <c r="C28" s="11"/>
      <c r="AE28" s="10"/>
      <c r="AG28" s="9"/>
    </row>
    <row r="29" spans="2:33" ht="12" customHeight="1">
      <c r="B29" s="4" t="s">
        <v>14</v>
      </c>
      <c r="C29" s="11"/>
    </row>
    <row r="30" spans="2:33" ht="12" customHeight="1">
      <c r="C30" s="11"/>
    </row>
    <row r="31" spans="2:33" ht="12" customHeight="1">
      <c r="C31" s="11"/>
    </row>
    <row r="32" spans="2:33" ht="12" customHeight="1">
      <c r="C32" s="11"/>
    </row>
    <row r="33" spans="2:57" ht="12" customHeight="1">
      <c r="B33" s="4" t="s">
        <v>15</v>
      </c>
      <c r="C33" s="11"/>
      <c r="AM33" s="10"/>
      <c r="AO33" s="9"/>
    </row>
    <row r="34" spans="2:57" ht="12" customHeight="1">
      <c r="B34" s="4" t="s">
        <v>16</v>
      </c>
      <c r="C34" s="11"/>
    </row>
    <row r="35" spans="2:57" ht="12" customHeight="1">
      <c r="C35" s="11"/>
    </row>
    <row r="36" spans="2:57" ht="12" customHeight="1">
      <c r="C36" s="11"/>
    </row>
    <row r="37" spans="2:57" ht="12" customHeight="1">
      <c r="C37" s="11"/>
    </row>
    <row r="38" spans="2:57" ht="12" customHeight="1">
      <c r="B38" s="4" t="s">
        <v>17</v>
      </c>
      <c r="C38" s="11"/>
      <c r="AS38" s="10"/>
      <c r="AU38" s="9"/>
    </row>
    <row r="39" spans="2:57" ht="12" customHeight="1">
      <c r="B39" s="4" t="s">
        <v>18</v>
      </c>
      <c r="C39" s="11"/>
    </row>
    <row r="40" spans="2:57" ht="12" customHeight="1">
      <c r="C40" s="11"/>
    </row>
    <row r="41" spans="2:57" ht="12" customHeight="1">
      <c r="C41" s="11"/>
    </row>
    <row r="42" spans="2:57" ht="12" customHeight="1">
      <c r="C42" s="11"/>
    </row>
    <row r="43" spans="2:57" ht="12" customHeight="1">
      <c r="B43" s="4" t="s">
        <v>19</v>
      </c>
      <c r="C43" s="11"/>
      <c r="AX43" s="10"/>
      <c r="AZ43" s="9"/>
    </row>
    <row r="44" spans="2:57" ht="12" customHeight="1">
      <c r="B44" s="4" t="s">
        <v>20</v>
      </c>
      <c r="C44" s="11"/>
    </row>
    <row r="45" spans="2:57" ht="12" customHeight="1">
      <c r="C45" s="11"/>
    </row>
    <row r="46" spans="2:57" ht="12" customHeight="1">
      <c r="C46" s="11"/>
    </row>
    <row r="47" spans="2:57" ht="12" customHeight="1">
      <c r="C47" s="11"/>
    </row>
    <row r="48" spans="2:57" ht="12" customHeight="1">
      <c r="B48" s="4" t="s">
        <v>21</v>
      </c>
      <c r="C48" s="11"/>
      <c r="BC48" s="22"/>
      <c r="BE48" s="9"/>
    </row>
    <row r="49" spans="1:11" ht="12" customHeight="1">
      <c r="B49" s="4" t="s">
        <v>22</v>
      </c>
      <c r="C49" s="11"/>
    </row>
    <row r="50" spans="1:11" ht="12" customHeight="1">
      <c r="C50" s="11"/>
    </row>
    <row r="51" spans="1:11" ht="12" customHeight="1">
      <c r="C51" s="11"/>
    </row>
    <row r="52" spans="1:11" ht="12" customHeight="1">
      <c r="C52" s="11"/>
    </row>
    <row r="53" spans="1:11" ht="12" customHeight="1">
      <c r="A53" s="5" t="s">
        <v>23</v>
      </c>
      <c r="B53" s="4" t="s">
        <v>3</v>
      </c>
      <c r="C53" s="11"/>
      <c r="D53" s="13"/>
      <c r="F53" s="9"/>
    </row>
    <row r="54" spans="1:11" ht="12" customHeight="1">
      <c r="B54" s="4" t="s">
        <v>24</v>
      </c>
      <c r="C54" s="11"/>
      <c r="F54" s="9"/>
    </row>
    <row r="55" spans="1:11" ht="12" customHeight="1">
      <c r="C55" s="11"/>
      <c r="F55" s="9"/>
    </row>
    <row r="56" spans="1:11" ht="12" customHeight="1">
      <c r="C56" s="11"/>
      <c r="F56" s="9"/>
    </row>
    <row r="57" spans="1:11" ht="12" customHeight="1">
      <c r="C57" s="11"/>
      <c r="F57" s="9"/>
    </row>
    <row r="58" spans="1:11" ht="12" customHeight="1">
      <c r="C58" s="11"/>
      <c r="F58" s="9"/>
    </row>
    <row r="59" spans="1:11" ht="12" customHeight="1">
      <c r="B59" s="4" t="s">
        <v>5</v>
      </c>
      <c r="C59" s="11"/>
      <c r="D59" s="13"/>
      <c r="F59" s="9"/>
      <c r="I59" s="10"/>
      <c r="K59" s="9"/>
    </row>
    <row r="60" spans="1:11" ht="12" customHeight="1">
      <c r="B60" s="4" t="s">
        <v>25</v>
      </c>
      <c r="C60" s="11"/>
    </row>
    <row r="61" spans="1:11" ht="12" customHeight="1">
      <c r="C61" s="11"/>
    </row>
    <row r="62" spans="1:11" ht="12" customHeight="1">
      <c r="C62" s="11"/>
    </row>
    <row r="63" spans="1:11" ht="12" customHeight="1">
      <c r="C63" s="11"/>
    </row>
    <row r="64" spans="1:11" ht="12" customHeight="1">
      <c r="C64" s="11"/>
    </row>
    <row r="65" spans="2:29" ht="12" customHeight="1">
      <c r="B65" s="4" t="s">
        <v>7</v>
      </c>
      <c r="C65" s="11"/>
      <c r="D65" s="13"/>
      <c r="F65" s="9"/>
      <c r="O65" s="10"/>
      <c r="Q65" s="9"/>
    </row>
    <row r="66" spans="2:29" ht="12" customHeight="1">
      <c r="B66" s="4" t="s">
        <v>26</v>
      </c>
      <c r="C66" s="11"/>
    </row>
    <row r="67" spans="2:29" ht="12" customHeight="1">
      <c r="C67" s="11"/>
    </row>
    <row r="68" spans="2:29" ht="12" customHeight="1">
      <c r="C68" s="11"/>
    </row>
    <row r="69" spans="2:29" ht="12" customHeight="1">
      <c r="C69" s="11"/>
    </row>
    <row r="70" spans="2:29" ht="12" customHeight="1">
      <c r="C70" s="11"/>
    </row>
    <row r="71" spans="2:29" ht="12" customHeight="1">
      <c r="B71" s="4" t="s">
        <v>9</v>
      </c>
      <c r="C71" s="11"/>
      <c r="D71" s="13"/>
      <c r="F71" s="9"/>
      <c r="U71" s="10"/>
      <c r="W71" s="9"/>
    </row>
    <row r="72" spans="2:29" ht="12" customHeight="1">
      <c r="B72" s="4" t="s">
        <v>27</v>
      </c>
      <c r="C72" s="11"/>
    </row>
    <row r="73" spans="2:29" ht="12" customHeight="1">
      <c r="C73" s="11"/>
    </row>
    <row r="74" spans="2:29" ht="12" customHeight="1">
      <c r="C74" s="11"/>
    </row>
    <row r="75" spans="2:29" ht="12" customHeight="1">
      <c r="C75" s="11"/>
    </row>
    <row r="76" spans="2:29" ht="12" customHeight="1">
      <c r="C76" s="11"/>
    </row>
    <row r="77" spans="2:29" ht="12" customHeight="1">
      <c r="B77" s="4" t="s">
        <v>11</v>
      </c>
      <c r="C77" s="11"/>
      <c r="AA77" s="10"/>
      <c r="AC77" s="9"/>
    </row>
    <row r="78" spans="2:29" ht="12" customHeight="1">
      <c r="B78" s="4" t="s">
        <v>28</v>
      </c>
      <c r="C78" s="11"/>
    </row>
    <row r="79" spans="2:29" ht="12" customHeight="1">
      <c r="C79" s="11"/>
    </row>
    <row r="80" spans="2:29" ht="12" customHeight="1">
      <c r="C80" s="11"/>
    </row>
    <row r="81" spans="2:47" ht="12" customHeight="1">
      <c r="C81" s="11"/>
    </row>
    <row r="82" spans="2:47" ht="12" customHeight="1">
      <c r="C82" s="11"/>
    </row>
    <row r="83" spans="2:47" ht="12" customHeight="1">
      <c r="B83" s="4" t="s">
        <v>13</v>
      </c>
      <c r="C83" s="11"/>
      <c r="AE83" s="10"/>
      <c r="AG83" s="9"/>
    </row>
    <row r="84" spans="2:47" ht="12" customHeight="1">
      <c r="B84" s="4" t="s">
        <v>29</v>
      </c>
      <c r="C84" s="11"/>
    </row>
    <row r="85" spans="2:47" ht="12" customHeight="1">
      <c r="C85" s="11"/>
    </row>
    <row r="86" spans="2:47" ht="12" customHeight="1">
      <c r="C86" s="11"/>
    </row>
    <row r="87" spans="2:47" ht="12" customHeight="1">
      <c r="C87" s="11"/>
    </row>
    <row r="88" spans="2:47" ht="12" customHeight="1">
      <c r="C88" s="11"/>
    </row>
    <row r="89" spans="2:47" ht="12" customHeight="1">
      <c r="B89" s="4" t="s">
        <v>15</v>
      </c>
      <c r="C89" s="11"/>
      <c r="AM89" s="10"/>
      <c r="AO89" s="9"/>
    </row>
    <row r="90" spans="2:47" ht="12" customHeight="1">
      <c r="B90" s="4" t="s">
        <v>30</v>
      </c>
      <c r="C90" s="11"/>
    </row>
    <row r="91" spans="2:47" ht="12" customHeight="1">
      <c r="C91" s="11"/>
    </row>
    <row r="92" spans="2:47" ht="12" customHeight="1">
      <c r="C92" s="11"/>
    </row>
    <row r="93" spans="2:47" ht="12" customHeight="1">
      <c r="C93" s="11"/>
    </row>
    <row r="94" spans="2:47" ht="12" customHeight="1">
      <c r="C94" s="11"/>
      <c r="AS94" s="10"/>
      <c r="AU94" s="9"/>
    </row>
    <row r="95" spans="2:47" ht="12" customHeight="1">
      <c r="B95" s="4" t="s">
        <v>17</v>
      </c>
      <c r="C95" s="11"/>
    </row>
    <row r="96" spans="2:47" ht="12" customHeight="1">
      <c r="B96" s="4" t="s">
        <v>31</v>
      </c>
      <c r="C96" s="11"/>
    </row>
    <row r="97" spans="2:57" ht="12" customHeight="1">
      <c r="C97" s="11"/>
    </row>
    <row r="98" spans="2:57" ht="12" customHeight="1">
      <c r="C98" s="11"/>
    </row>
    <row r="99" spans="2:57" ht="12" customHeight="1">
      <c r="C99" s="11"/>
    </row>
    <row r="100" spans="2:57" ht="12" customHeight="1">
      <c r="C100" s="11"/>
    </row>
    <row r="101" spans="2:57" ht="12" customHeight="1">
      <c r="B101" s="4" t="s">
        <v>19</v>
      </c>
      <c r="C101" s="11"/>
      <c r="AX101" s="10"/>
      <c r="AZ101" s="9"/>
    </row>
    <row r="102" spans="2:57" ht="12" customHeight="1">
      <c r="B102" s="4" t="s">
        <v>32</v>
      </c>
      <c r="C102" s="11"/>
    </row>
    <row r="103" spans="2:57" ht="12" customHeight="1">
      <c r="C103" s="11"/>
    </row>
    <row r="104" spans="2:57" ht="12" customHeight="1">
      <c r="C104" s="11"/>
    </row>
    <row r="105" spans="2:57" ht="12" customHeight="1">
      <c r="C105" s="11"/>
    </row>
    <row r="106" spans="2:57" ht="12" customHeight="1">
      <c r="C106" s="11"/>
    </row>
    <row r="107" spans="2:57" ht="12" customHeight="1">
      <c r="C107" s="11"/>
    </row>
    <row r="108" spans="2:57" ht="12" customHeight="1">
      <c r="B108" s="4" t="s">
        <v>21</v>
      </c>
      <c r="C108" s="11"/>
      <c r="BC108" s="10"/>
      <c r="BE108" s="9"/>
    </row>
    <row r="109" spans="2:57" ht="12" customHeight="1">
      <c r="B109" s="4" t="s">
        <v>33</v>
      </c>
      <c r="C109" s="11"/>
    </row>
    <row r="110" spans="2:57" ht="12" customHeight="1">
      <c r="C110" s="11"/>
    </row>
    <row r="111" spans="2:57" ht="12" customHeight="1">
      <c r="C111" s="11"/>
    </row>
    <row r="112" spans="2:57" ht="12" customHeight="1">
      <c r="C112" s="11"/>
    </row>
    <row r="113" spans="1:23" ht="12" customHeight="1">
      <c r="C113" s="11"/>
    </row>
    <row r="114" spans="1:23" ht="12" customHeight="1">
      <c r="C114" s="11"/>
    </row>
    <row r="115" spans="1:23" ht="12" customHeight="1">
      <c r="A115" s="5" t="s">
        <v>34</v>
      </c>
      <c r="B115" s="4" t="s">
        <v>3</v>
      </c>
      <c r="C115" s="11"/>
      <c r="F115" s="9"/>
    </row>
    <row r="116" spans="1:23" ht="12" customHeight="1">
      <c r="B116" s="4" t="s">
        <v>35</v>
      </c>
      <c r="C116" s="11"/>
    </row>
    <row r="117" spans="1:23" ht="12" customHeight="1">
      <c r="C117" s="11"/>
    </row>
    <row r="118" spans="1:23" ht="12" customHeight="1">
      <c r="C118" s="11"/>
    </row>
    <row r="119" spans="1:23" ht="12" customHeight="1">
      <c r="B119" s="4" t="s">
        <v>5</v>
      </c>
      <c r="C119" s="11"/>
      <c r="F119" s="9"/>
      <c r="K119" s="9"/>
    </row>
    <row r="120" spans="1:23" ht="12" customHeight="1">
      <c r="B120" s="4" t="s">
        <v>36</v>
      </c>
      <c r="C120" s="11"/>
    </row>
    <row r="121" spans="1:23" ht="12" customHeight="1">
      <c r="C121" s="11"/>
    </row>
    <row r="122" spans="1:23" ht="12" customHeight="1">
      <c r="C122" s="11"/>
    </row>
    <row r="123" spans="1:23" ht="12" customHeight="1">
      <c r="B123" s="4" t="s">
        <v>7</v>
      </c>
      <c r="C123" s="11"/>
      <c r="F123" s="9"/>
      <c r="Q123" s="9"/>
    </row>
    <row r="124" spans="1:23" ht="12" customHeight="1">
      <c r="B124" s="4" t="s">
        <v>37</v>
      </c>
      <c r="C124" s="11"/>
    </row>
    <row r="125" spans="1:23" ht="12" customHeight="1">
      <c r="C125" s="11"/>
    </row>
    <row r="126" spans="1:23" ht="12" customHeight="1">
      <c r="C126" s="11"/>
    </row>
    <row r="127" spans="1:23" ht="12" customHeight="1">
      <c r="B127" s="4" t="s">
        <v>9</v>
      </c>
      <c r="C127" s="11"/>
      <c r="F127" s="9"/>
      <c r="W127" s="9"/>
    </row>
    <row r="128" spans="1:23" ht="12" customHeight="1">
      <c r="B128" s="4" t="s">
        <v>38</v>
      </c>
      <c r="C128" s="11"/>
    </row>
    <row r="129" spans="2:47" ht="12" customHeight="1">
      <c r="C129" s="11"/>
    </row>
    <row r="130" spans="2:47" ht="12" customHeight="1">
      <c r="C130" s="11"/>
    </row>
    <row r="131" spans="2:47" ht="12" customHeight="1">
      <c r="B131" s="4" t="s">
        <v>11</v>
      </c>
      <c r="C131" s="11"/>
      <c r="AC131" s="9"/>
    </row>
    <row r="132" spans="2:47" ht="12" customHeight="1">
      <c r="B132" s="4" t="s">
        <v>39</v>
      </c>
      <c r="C132" s="11"/>
    </row>
    <row r="133" spans="2:47" ht="12" customHeight="1">
      <c r="C133" s="11"/>
    </row>
    <row r="134" spans="2:47" ht="12" customHeight="1">
      <c r="C134" s="11"/>
    </row>
    <row r="135" spans="2:47" ht="12" customHeight="1">
      <c r="B135" s="4" t="s">
        <v>13</v>
      </c>
      <c r="C135" s="11"/>
      <c r="AG135" s="9"/>
    </row>
    <row r="136" spans="2:47" ht="12" customHeight="1">
      <c r="B136" s="4" t="s">
        <v>40</v>
      </c>
      <c r="C136" s="11"/>
    </row>
    <row r="137" spans="2:47" ht="12" customHeight="1">
      <c r="C137" s="11"/>
    </row>
    <row r="138" spans="2:47" ht="12" customHeight="1">
      <c r="C138" s="11"/>
    </row>
    <row r="139" spans="2:47" ht="12" customHeight="1">
      <c r="B139" s="4" t="s">
        <v>15</v>
      </c>
      <c r="C139" s="11"/>
      <c r="AO139" s="9"/>
    </row>
    <row r="140" spans="2:47" ht="12" customHeight="1">
      <c r="B140" s="4" t="s">
        <v>41</v>
      </c>
      <c r="C140" s="11"/>
    </row>
    <row r="141" spans="2:47" ht="12" customHeight="1">
      <c r="C141" s="11"/>
    </row>
    <row r="142" spans="2:47" ht="12" customHeight="1">
      <c r="C142" s="11"/>
    </row>
    <row r="143" spans="2:47" ht="12" customHeight="1">
      <c r="B143" s="4" t="s">
        <v>17</v>
      </c>
      <c r="C143" s="11"/>
      <c r="AS143" s="10"/>
      <c r="AU143" s="9"/>
    </row>
    <row r="144" spans="2:47" ht="12" customHeight="1">
      <c r="B144" s="4" t="s">
        <v>42</v>
      </c>
      <c r="C144" s="11"/>
    </row>
    <row r="145" spans="1:57" ht="12" customHeight="1">
      <c r="C145" s="11"/>
    </row>
    <row r="146" spans="1:57" ht="12" customHeight="1">
      <c r="C146" s="11"/>
    </row>
    <row r="147" spans="1:57" ht="12" customHeight="1">
      <c r="B147" s="4" t="s">
        <v>19</v>
      </c>
      <c r="C147" s="11"/>
      <c r="AX147" s="10"/>
      <c r="AZ147" s="9"/>
    </row>
    <row r="148" spans="1:57" ht="12" customHeight="1">
      <c r="B148" s="4" t="s">
        <v>43</v>
      </c>
      <c r="C148" s="11"/>
    </row>
    <row r="149" spans="1:57" ht="12" customHeight="1">
      <c r="C149" s="11"/>
    </row>
    <row r="150" spans="1:57" ht="12" customHeight="1">
      <c r="C150" s="11"/>
    </row>
    <row r="151" spans="1:57" ht="12" customHeight="1">
      <c r="B151" s="4" t="s">
        <v>21</v>
      </c>
      <c r="C151" s="11"/>
      <c r="BC151" s="10"/>
      <c r="BE151" s="9"/>
    </row>
    <row r="152" spans="1:57" ht="12" customHeight="1">
      <c r="B152" s="4" t="s">
        <v>44</v>
      </c>
      <c r="C152" s="11"/>
    </row>
    <row r="153" spans="1:57" ht="12" customHeight="1">
      <c r="C153" s="11"/>
    </row>
    <row r="154" spans="1:57" ht="12" customHeight="1">
      <c r="C154" s="11"/>
    </row>
    <row r="155" spans="1:57" ht="12" customHeight="1">
      <c r="C155" s="11"/>
    </row>
    <row r="156" spans="1:57" ht="12" customHeight="1">
      <c r="C156" s="11"/>
    </row>
    <row r="157" spans="1:57" ht="12" customHeight="1">
      <c r="A157" s="5" t="s">
        <v>45</v>
      </c>
      <c r="B157" s="4" t="s">
        <v>3</v>
      </c>
      <c r="C157" s="11"/>
      <c r="D157" s="13"/>
      <c r="F157" s="9"/>
    </row>
    <row r="158" spans="1:57" ht="12" customHeight="1">
      <c r="B158" s="4" t="s">
        <v>46</v>
      </c>
      <c r="C158" s="11"/>
    </row>
    <row r="159" spans="1:57" ht="12" customHeight="1">
      <c r="C159" s="11"/>
    </row>
    <row r="160" spans="1:57" ht="12" customHeight="1">
      <c r="C160" s="11"/>
    </row>
    <row r="161" spans="2:23" ht="12" customHeight="1">
      <c r="C161" s="11"/>
    </row>
    <row r="162" spans="2:23" ht="12" customHeight="1">
      <c r="C162" s="11"/>
    </row>
    <row r="163" spans="2:23" ht="12" customHeight="1">
      <c r="B163" s="4" t="s">
        <v>5</v>
      </c>
      <c r="C163" s="11"/>
      <c r="D163" s="13"/>
      <c r="F163" s="9"/>
      <c r="I163" s="10"/>
      <c r="K163" s="9"/>
      <c r="O163" s="10"/>
    </row>
    <row r="164" spans="2:23" ht="12" customHeight="1">
      <c r="B164" s="4" t="s">
        <v>47</v>
      </c>
      <c r="C164" s="11"/>
    </row>
    <row r="165" spans="2:23" ht="12" customHeight="1">
      <c r="C165" s="11"/>
    </row>
    <row r="166" spans="2:23" ht="12" customHeight="1">
      <c r="C166" s="11"/>
    </row>
    <row r="167" spans="2:23" ht="12" customHeight="1">
      <c r="C167" s="11"/>
    </row>
    <row r="168" spans="2:23" ht="12" customHeight="1">
      <c r="C168" s="11"/>
    </row>
    <row r="169" spans="2:23" ht="12" customHeight="1">
      <c r="B169" s="4" t="s">
        <v>7</v>
      </c>
      <c r="C169" s="11"/>
      <c r="D169" s="13"/>
      <c r="F169" s="9"/>
      <c r="O169" s="10"/>
      <c r="Q169" s="9"/>
    </row>
    <row r="170" spans="2:23" ht="12" customHeight="1">
      <c r="B170" s="4" t="s">
        <v>48</v>
      </c>
      <c r="C170" s="11"/>
    </row>
    <row r="171" spans="2:23" ht="12" customHeight="1">
      <c r="C171" s="11"/>
    </row>
    <row r="172" spans="2:23" ht="12" customHeight="1">
      <c r="C172" s="11"/>
    </row>
    <row r="173" spans="2:23" ht="12" customHeight="1">
      <c r="C173" s="11"/>
    </row>
    <row r="174" spans="2:23" ht="12" customHeight="1">
      <c r="C174" s="11"/>
    </row>
    <row r="175" spans="2:23" ht="12" customHeight="1">
      <c r="B175" s="4" t="s">
        <v>9</v>
      </c>
      <c r="C175" s="11"/>
      <c r="D175" s="13"/>
      <c r="F175" s="9"/>
      <c r="U175" s="10"/>
      <c r="W175" s="9"/>
    </row>
    <row r="176" spans="2:23" ht="12" customHeight="1">
      <c r="B176" s="4" t="s">
        <v>49</v>
      </c>
      <c r="C176" s="11"/>
    </row>
    <row r="177" spans="2:33" ht="12" customHeight="1">
      <c r="C177" s="11"/>
    </row>
    <row r="178" spans="2:33" ht="12" customHeight="1">
      <c r="C178" s="11"/>
    </row>
    <row r="179" spans="2:33" ht="12" customHeight="1">
      <c r="C179" s="11"/>
    </row>
    <row r="180" spans="2:33" ht="12" customHeight="1">
      <c r="C180" s="11"/>
    </row>
    <row r="181" spans="2:33" ht="12" customHeight="1">
      <c r="B181" s="4" t="s">
        <v>11</v>
      </c>
      <c r="C181" s="11"/>
      <c r="AA181" s="10"/>
      <c r="AC181" s="9"/>
    </row>
    <row r="182" spans="2:33" ht="12" customHeight="1">
      <c r="B182" s="4" t="s">
        <v>50</v>
      </c>
      <c r="C182" s="11"/>
    </row>
    <row r="183" spans="2:33" ht="12" customHeight="1">
      <c r="C183" s="11"/>
    </row>
    <row r="184" spans="2:33" ht="12" customHeight="1">
      <c r="C184" s="11"/>
    </row>
    <row r="185" spans="2:33" ht="12" customHeight="1">
      <c r="C185" s="11"/>
    </row>
    <row r="186" spans="2:33" ht="12" customHeight="1">
      <c r="C186" s="11"/>
    </row>
    <row r="187" spans="2:33" ht="12" customHeight="1">
      <c r="B187" s="4" t="s">
        <v>13</v>
      </c>
      <c r="C187" s="11"/>
      <c r="AE187" s="10"/>
      <c r="AG187" s="9"/>
    </row>
    <row r="188" spans="2:33" ht="12" customHeight="1">
      <c r="B188" s="4" t="s">
        <v>51</v>
      </c>
      <c r="C188" s="11"/>
    </row>
    <row r="189" spans="2:33" ht="12" customHeight="1">
      <c r="C189" s="11"/>
    </row>
    <row r="190" spans="2:33" ht="12" customHeight="1">
      <c r="C190" s="11"/>
    </row>
    <row r="191" spans="2:33" ht="12" customHeight="1">
      <c r="C191" s="11"/>
    </row>
    <row r="192" spans="2:33" ht="12" customHeight="1">
      <c r="C192" s="11"/>
    </row>
    <row r="193" spans="2:52" ht="12" customHeight="1">
      <c r="B193" s="4" t="s">
        <v>15</v>
      </c>
      <c r="C193" s="11"/>
      <c r="AM193" s="10"/>
      <c r="AO193" s="9"/>
    </row>
    <row r="194" spans="2:52" ht="12" customHeight="1">
      <c r="B194" s="4" t="s">
        <v>52</v>
      </c>
      <c r="C194" s="11"/>
    </row>
    <row r="195" spans="2:52" ht="12" customHeight="1">
      <c r="C195" s="11"/>
    </row>
    <row r="196" spans="2:52" ht="12" customHeight="1">
      <c r="C196" s="11"/>
    </row>
    <row r="197" spans="2:52" ht="12" customHeight="1">
      <c r="C197" s="11"/>
    </row>
    <row r="198" spans="2:52" ht="12" customHeight="1">
      <c r="C198" s="11"/>
    </row>
    <row r="199" spans="2:52" ht="12" customHeight="1">
      <c r="B199" s="4" t="s">
        <v>17</v>
      </c>
      <c r="C199" s="11"/>
      <c r="AS199" s="10"/>
      <c r="AU199" s="9"/>
    </row>
    <row r="200" spans="2:52" ht="12" customHeight="1">
      <c r="B200" s="4" t="s">
        <v>53</v>
      </c>
      <c r="C200" s="11"/>
    </row>
    <row r="201" spans="2:52" ht="12" customHeight="1">
      <c r="C201" s="11"/>
    </row>
    <row r="202" spans="2:52" ht="12" customHeight="1">
      <c r="C202" s="11"/>
    </row>
    <row r="203" spans="2:52" ht="12" customHeight="1">
      <c r="C203" s="11"/>
    </row>
    <row r="204" spans="2:52" ht="12" customHeight="1">
      <c r="C204" s="11"/>
    </row>
    <row r="205" spans="2:52" ht="12" customHeight="1">
      <c r="B205" s="4" t="s">
        <v>19</v>
      </c>
      <c r="C205" s="11"/>
      <c r="AX205" s="10"/>
      <c r="AZ205" s="9"/>
    </row>
    <row r="206" spans="2:52" ht="12" customHeight="1">
      <c r="B206" s="4" t="s">
        <v>54</v>
      </c>
      <c r="C206" s="11"/>
    </row>
    <row r="207" spans="2:52" ht="12" customHeight="1">
      <c r="C207" s="11"/>
    </row>
    <row r="208" spans="2:52" ht="12" customHeight="1">
      <c r="C208" s="11"/>
    </row>
    <row r="209" spans="1:57" ht="12" customHeight="1">
      <c r="C209" s="11"/>
    </row>
    <row r="210" spans="1:57" ht="12" customHeight="1">
      <c r="C210" s="11"/>
    </row>
    <row r="211" spans="1:57" ht="12" customHeight="1">
      <c r="B211" s="4" t="s">
        <v>21</v>
      </c>
      <c r="C211" s="11"/>
      <c r="BC211" s="10"/>
      <c r="BE211" s="9"/>
    </row>
    <row r="212" spans="1:57" ht="12" customHeight="1">
      <c r="B212" s="4" t="s">
        <v>55</v>
      </c>
      <c r="C212" s="11"/>
    </row>
    <row r="213" spans="1:57" ht="12" customHeight="1">
      <c r="C213" s="11"/>
    </row>
    <row r="214" spans="1:57" ht="12" customHeight="1">
      <c r="C214" s="11"/>
    </row>
    <row r="215" spans="1:57" ht="12" customHeight="1">
      <c r="C215" s="11"/>
    </row>
    <row r="216" spans="1:57" ht="12" customHeight="1">
      <c r="C216" s="11"/>
    </row>
    <row r="217" spans="1:57" ht="12" customHeight="1">
      <c r="C217" s="11"/>
    </row>
    <row r="218" spans="1:57" ht="12" customHeight="1">
      <c r="A218" s="5" t="s">
        <v>56</v>
      </c>
      <c r="B218" s="4" t="s">
        <v>3</v>
      </c>
      <c r="C218" s="11"/>
      <c r="F218" s="9"/>
    </row>
    <row r="219" spans="1:57" ht="12" customHeight="1">
      <c r="B219" s="12" t="s">
        <v>57</v>
      </c>
      <c r="C219" s="11"/>
    </row>
    <row r="220" spans="1:57" ht="12" customHeight="1">
      <c r="C220" s="11"/>
    </row>
    <row r="221" spans="1:57" ht="12" customHeight="1">
      <c r="C221" s="11"/>
    </row>
    <row r="222" spans="1:57" ht="12" customHeight="1">
      <c r="B222" s="4" t="s">
        <v>5</v>
      </c>
      <c r="C222" s="11"/>
      <c r="F222" s="9"/>
      <c r="K222" s="9"/>
    </row>
    <row r="223" spans="1:57" ht="12" customHeight="1">
      <c r="B223" s="4" t="s">
        <v>58</v>
      </c>
      <c r="C223" s="11"/>
    </row>
    <row r="224" spans="1:57" ht="12" customHeight="1">
      <c r="C224" s="11"/>
    </row>
    <row r="225" spans="2:33" ht="12" customHeight="1">
      <c r="C225" s="11"/>
    </row>
    <row r="226" spans="2:33" ht="12" customHeight="1">
      <c r="B226" s="4" t="s">
        <v>7</v>
      </c>
      <c r="C226" s="11"/>
      <c r="D226" s="13"/>
      <c r="F226" s="9"/>
      <c r="Q226" s="9"/>
    </row>
    <row r="227" spans="2:33" ht="12" customHeight="1">
      <c r="B227" s="12" t="s">
        <v>59</v>
      </c>
      <c r="C227" s="11"/>
    </row>
    <row r="228" spans="2:33" ht="12" customHeight="1">
      <c r="C228" s="11"/>
    </row>
    <row r="229" spans="2:33" ht="12" customHeight="1">
      <c r="C229" s="11"/>
    </row>
    <row r="230" spans="2:33" ht="12" customHeight="1">
      <c r="B230" s="4" t="s">
        <v>9</v>
      </c>
      <c r="C230" s="11"/>
      <c r="D230" s="13"/>
      <c r="F230" s="9"/>
      <c r="W230" s="9"/>
    </row>
    <row r="231" spans="2:33" ht="12" customHeight="1">
      <c r="B231" s="4" t="s">
        <v>60</v>
      </c>
      <c r="C231" s="11"/>
    </row>
    <row r="232" spans="2:33" ht="12" customHeight="1">
      <c r="C232" s="11"/>
    </row>
    <row r="233" spans="2:33" ht="12" customHeight="1">
      <c r="C233" s="11"/>
    </row>
    <row r="234" spans="2:33" ht="12" customHeight="1">
      <c r="B234" s="4" t="s">
        <v>11</v>
      </c>
      <c r="C234" s="11"/>
      <c r="AC234" s="9"/>
    </row>
    <row r="235" spans="2:33" ht="12" customHeight="1">
      <c r="B235" s="4" t="s">
        <v>61</v>
      </c>
      <c r="C235" s="11"/>
    </row>
    <row r="236" spans="2:33" ht="12" customHeight="1">
      <c r="C236" s="11"/>
    </row>
    <row r="237" spans="2:33" ht="12" customHeight="1">
      <c r="C237" s="11"/>
    </row>
    <row r="238" spans="2:33" ht="12" customHeight="1">
      <c r="B238" s="4" t="s">
        <v>13</v>
      </c>
      <c r="C238" s="11"/>
      <c r="AE238" s="10"/>
      <c r="AG238" s="9"/>
    </row>
    <row r="239" spans="2:33" ht="12" customHeight="1">
      <c r="B239" s="4" t="s">
        <v>62</v>
      </c>
      <c r="C239" s="11"/>
    </row>
    <row r="240" spans="2:33" ht="12" customHeight="1">
      <c r="C240" s="11"/>
    </row>
    <row r="241" spans="2:57" ht="12" customHeight="1">
      <c r="C241" s="11"/>
    </row>
    <row r="242" spans="2:57" ht="12" customHeight="1">
      <c r="B242" s="4" t="s">
        <v>15</v>
      </c>
      <c r="C242" s="11"/>
      <c r="AM242" s="10"/>
      <c r="AO242" s="9"/>
    </row>
    <row r="243" spans="2:57" ht="12" customHeight="1">
      <c r="B243" s="4" t="s">
        <v>63</v>
      </c>
      <c r="C243" s="11"/>
    </row>
    <row r="244" spans="2:57" ht="12" customHeight="1">
      <c r="C244" s="11"/>
    </row>
    <row r="245" spans="2:57" ht="12" customHeight="1">
      <c r="C245" s="11"/>
    </row>
    <row r="246" spans="2:57" ht="12" customHeight="1">
      <c r="B246" s="4" t="s">
        <v>17</v>
      </c>
      <c r="C246" s="11"/>
      <c r="AS246" s="10"/>
      <c r="AU246" s="9"/>
    </row>
    <row r="247" spans="2:57" ht="12" customHeight="1">
      <c r="B247" s="4" t="s">
        <v>64</v>
      </c>
      <c r="C247" s="11"/>
    </row>
    <row r="248" spans="2:57" ht="12" customHeight="1">
      <c r="C248" s="11"/>
    </row>
    <row r="249" spans="2:57" ht="12" customHeight="1">
      <c r="C249" s="11"/>
    </row>
    <row r="250" spans="2:57" ht="12" customHeight="1">
      <c r="B250" s="4" t="s">
        <v>19</v>
      </c>
      <c r="C250" s="11"/>
      <c r="AX250" s="10"/>
      <c r="AZ250" s="9"/>
    </row>
    <row r="251" spans="2:57" ht="12" customHeight="1">
      <c r="B251" s="4" t="s">
        <v>65</v>
      </c>
      <c r="C251" s="21" t="s">
        <v>66</v>
      </c>
    </row>
    <row r="252" spans="2:57" ht="12" customHeight="1">
      <c r="C252" s="11"/>
    </row>
    <row r="253" spans="2:57" ht="12" customHeight="1">
      <c r="C253" s="11"/>
    </row>
    <row r="254" spans="2:57" ht="12" customHeight="1">
      <c r="B254" s="4" t="s">
        <v>21</v>
      </c>
      <c r="C254" s="11"/>
      <c r="BC254" s="10"/>
      <c r="BE254" s="9"/>
    </row>
    <row r="255" spans="2:57" ht="12" customHeight="1">
      <c r="B255" s="4" t="s">
        <v>67</v>
      </c>
      <c r="C255" s="11"/>
    </row>
    <row r="256" spans="2:57" ht="12" customHeight="1">
      <c r="C256" s="11"/>
    </row>
    <row r="257" spans="1:17" ht="12" customHeight="1">
      <c r="C257" s="11"/>
    </row>
    <row r="258" spans="1:17" ht="12" customHeight="1">
      <c r="A258" s="5" t="s">
        <v>68</v>
      </c>
      <c r="B258" s="4" t="s">
        <v>3</v>
      </c>
      <c r="C258" s="11"/>
      <c r="D258" s="13"/>
      <c r="F258" s="9"/>
    </row>
    <row r="259" spans="1:17" ht="12" customHeight="1">
      <c r="B259" s="17" t="s">
        <v>69</v>
      </c>
      <c r="C259" s="11"/>
    </row>
    <row r="260" spans="1:17" ht="12" customHeight="1">
      <c r="C260" s="11"/>
    </row>
    <row r="261" spans="1:17" ht="12" customHeight="1">
      <c r="C261" s="11"/>
    </row>
    <row r="262" spans="1:17" ht="12" customHeight="1">
      <c r="C262" s="11"/>
    </row>
    <row r="263" spans="1:17" ht="12" customHeight="1">
      <c r="C263" s="11"/>
    </row>
    <row r="264" spans="1:17" ht="12" customHeight="1">
      <c r="B264" s="4" t="s">
        <v>5</v>
      </c>
      <c r="C264" s="11"/>
      <c r="D264" s="13"/>
      <c r="F264" s="9"/>
      <c r="I264" s="10"/>
      <c r="K264" s="9"/>
    </row>
    <row r="265" spans="1:17" ht="12" customHeight="1">
      <c r="B265" s="17" t="s">
        <v>70</v>
      </c>
      <c r="C265" s="11"/>
    </row>
    <row r="266" spans="1:17" ht="12" customHeight="1">
      <c r="C266" s="11"/>
    </row>
    <row r="267" spans="1:17" ht="12" customHeight="1">
      <c r="C267" s="11"/>
    </row>
    <row r="268" spans="1:17" ht="12" customHeight="1">
      <c r="C268" s="11"/>
    </row>
    <row r="269" spans="1:17" ht="12" customHeight="1">
      <c r="B269" s="4" t="s">
        <v>7</v>
      </c>
      <c r="C269" s="11"/>
      <c r="D269" s="13"/>
      <c r="F269" s="9"/>
      <c r="O269" s="10"/>
      <c r="Q269" s="9"/>
    </row>
    <row r="270" spans="1:17" ht="12" customHeight="1">
      <c r="B270" s="4" t="s">
        <v>71</v>
      </c>
      <c r="C270" s="11"/>
    </row>
    <row r="271" spans="1:17" ht="12" customHeight="1">
      <c r="C271" s="11"/>
    </row>
    <row r="272" spans="1:17" ht="12" customHeight="1">
      <c r="C272" s="11"/>
    </row>
    <row r="273" spans="2:29" ht="12" customHeight="1">
      <c r="C273" s="11"/>
    </row>
    <row r="274" spans="2:29" ht="12" customHeight="1">
      <c r="C274" s="11"/>
    </row>
    <row r="275" spans="2:29" ht="12" customHeight="1">
      <c r="C275" s="11"/>
    </row>
    <row r="276" spans="2:29" ht="12" customHeight="1">
      <c r="C276" s="11"/>
    </row>
    <row r="277" spans="2:29" ht="12" customHeight="1">
      <c r="C277" s="11"/>
    </row>
    <row r="278" spans="2:29" ht="12" customHeight="1">
      <c r="B278" s="4" t="s">
        <v>9</v>
      </c>
      <c r="C278" s="11"/>
      <c r="D278" s="13"/>
      <c r="F278" s="9"/>
      <c r="U278" s="10"/>
      <c r="W278" s="9"/>
    </row>
    <row r="279" spans="2:29" ht="12" customHeight="1">
      <c r="B279" s="4" t="s">
        <v>72</v>
      </c>
      <c r="C279" s="11"/>
    </row>
    <row r="280" spans="2:29" ht="12" customHeight="1">
      <c r="C280" s="11"/>
    </row>
    <row r="281" spans="2:29" ht="12" customHeight="1">
      <c r="C281" s="11"/>
    </row>
    <row r="282" spans="2:29" ht="12" customHeight="1">
      <c r="C282" s="11"/>
    </row>
    <row r="283" spans="2:29" ht="12" customHeight="1">
      <c r="C283" s="11"/>
    </row>
    <row r="284" spans="2:29" ht="12" customHeight="1">
      <c r="B284" s="4" t="s">
        <v>11</v>
      </c>
      <c r="C284" s="11"/>
      <c r="AA284" s="10"/>
      <c r="AC284" s="9"/>
    </row>
    <row r="285" spans="2:29" ht="12" customHeight="1">
      <c r="B285" s="4" t="s">
        <v>73</v>
      </c>
      <c r="C285" s="11"/>
    </row>
    <row r="286" spans="2:29" ht="12" customHeight="1">
      <c r="C286" s="11"/>
    </row>
    <row r="287" spans="2:29" ht="12" customHeight="1">
      <c r="C287" s="11"/>
    </row>
    <row r="288" spans="2:29" ht="12" customHeight="1">
      <c r="C288" s="11"/>
    </row>
    <row r="289" spans="2:41" ht="12" customHeight="1">
      <c r="C289" s="11"/>
    </row>
    <row r="290" spans="2:41" ht="12" customHeight="1">
      <c r="C290" s="11"/>
    </row>
    <row r="291" spans="2:41" ht="12" customHeight="1">
      <c r="C291" s="11"/>
    </row>
    <row r="292" spans="2:41" ht="12" customHeight="1">
      <c r="C292" s="11"/>
    </row>
    <row r="293" spans="2:41" ht="12" customHeight="1">
      <c r="B293" s="4" t="s">
        <v>13</v>
      </c>
      <c r="C293" s="11"/>
      <c r="AE293" s="10"/>
      <c r="AG293" s="9"/>
      <c r="AI293" s="9"/>
    </row>
    <row r="294" spans="2:41" ht="12" customHeight="1">
      <c r="B294" s="4" t="s">
        <v>74</v>
      </c>
      <c r="C294" s="11"/>
    </row>
    <row r="295" spans="2:41" ht="12" customHeight="1">
      <c r="C295" s="11"/>
    </row>
    <row r="296" spans="2:41" ht="12" customHeight="1">
      <c r="C296" s="11"/>
    </row>
    <row r="297" spans="2:41" ht="12" customHeight="1">
      <c r="C297" s="11"/>
    </row>
    <row r="298" spans="2:41" ht="12" customHeight="1">
      <c r="C298" s="11"/>
    </row>
    <row r="299" spans="2:41" ht="12" customHeight="1">
      <c r="C299" s="11"/>
    </row>
    <row r="300" spans="2:41" ht="12" customHeight="1">
      <c r="C300" s="11"/>
    </row>
    <row r="301" spans="2:41" ht="12" customHeight="1">
      <c r="C301" s="11"/>
    </row>
    <row r="302" spans="2:41" ht="12" customHeight="1">
      <c r="B302" s="4" t="s">
        <v>15</v>
      </c>
      <c r="C302" s="11"/>
      <c r="AM302" s="10"/>
      <c r="AO302" s="9"/>
    </row>
    <row r="303" spans="2:41" ht="12" customHeight="1">
      <c r="B303" s="4" t="s">
        <v>75</v>
      </c>
      <c r="C303" s="11"/>
    </row>
    <row r="304" spans="2:41" ht="12" customHeight="1">
      <c r="C304" s="11"/>
    </row>
    <row r="305" spans="2:52" ht="12" customHeight="1">
      <c r="C305" s="11"/>
    </row>
    <row r="306" spans="2:52" ht="12" customHeight="1">
      <c r="C306" s="11"/>
    </row>
    <row r="307" spans="2:52" ht="12" customHeight="1">
      <c r="C307" s="11"/>
    </row>
    <row r="308" spans="2:52" ht="12" customHeight="1">
      <c r="C308" s="11"/>
    </row>
    <row r="309" spans="2:52" ht="12" customHeight="1">
      <c r="C309" s="11"/>
    </row>
    <row r="310" spans="2:52" ht="12" customHeight="1">
      <c r="B310" s="4" t="s">
        <v>17</v>
      </c>
      <c r="C310" s="11"/>
      <c r="AS310" s="10"/>
      <c r="AU310" s="9"/>
    </row>
    <row r="311" spans="2:52" ht="12" customHeight="1">
      <c r="B311" s="4" t="s">
        <v>76</v>
      </c>
      <c r="C311" s="11"/>
    </row>
    <row r="312" spans="2:52" ht="12" customHeight="1">
      <c r="C312" s="11"/>
    </row>
    <row r="313" spans="2:52" ht="12" customHeight="1">
      <c r="C313" s="11"/>
    </row>
    <row r="314" spans="2:52" ht="12" customHeight="1">
      <c r="C314" s="11"/>
    </row>
    <row r="315" spans="2:52" ht="12" customHeight="1">
      <c r="C315" s="11"/>
    </row>
    <row r="316" spans="2:52" ht="12" customHeight="1">
      <c r="C316" s="11"/>
    </row>
    <row r="317" spans="2:52" ht="12" customHeight="1">
      <c r="C317" s="11"/>
    </row>
    <row r="318" spans="2:52" ht="12" customHeight="1">
      <c r="B318" s="4" t="s">
        <v>19</v>
      </c>
      <c r="C318" s="11"/>
      <c r="AX318" s="10"/>
      <c r="AZ318" s="9"/>
    </row>
    <row r="319" spans="2:52" ht="12" customHeight="1">
      <c r="B319" s="4" t="s">
        <v>77</v>
      </c>
      <c r="C319" s="11"/>
    </row>
    <row r="320" spans="2:52" ht="12" customHeight="1">
      <c r="C320" s="11"/>
    </row>
    <row r="321" spans="1:57" ht="12" customHeight="1">
      <c r="C321" s="11"/>
    </row>
    <row r="322" spans="1:57" ht="12" customHeight="1">
      <c r="C322" s="11"/>
    </row>
    <row r="323" spans="1:57" ht="12" customHeight="1">
      <c r="C323" s="11"/>
    </row>
    <row r="324" spans="1:57" ht="12" customHeight="1">
      <c r="C324" s="11"/>
    </row>
    <row r="325" spans="1:57" ht="12" customHeight="1">
      <c r="C325" s="11"/>
    </row>
    <row r="326" spans="1:57" ht="12" customHeight="1">
      <c r="B326" s="4" t="s">
        <v>21</v>
      </c>
      <c r="C326" s="11"/>
      <c r="BC326" s="10"/>
      <c r="BE326" s="9"/>
    </row>
    <row r="327" spans="1:57" ht="12" customHeight="1">
      <c r="B327" s="4" t="s">
        <v>78</v>
      </c>
      <c r="C327" s="11"/>
    </row>
    <row r="328" spans="1:57" ht="12" customHeight="1">
      <c r="C328" s="11"/>
    </row>
    <row r="329" spans="1:57" ht="12" customHeight="1">
      <c r="C329" s="11"/>
    </row>
    <row r="330" spans="1:57" ht="12" customHeight="1">
      <c r="C330" s="11"/>
    </row>
    <row r="331" spans="1:57" ht="12" customHeight="1">
      <c r="C331" s="11"/>
    </row>
    <row r="332" spans="1:57" ht="12" customHeight="1">
      <c r="C332" s="11"/>
    </row>
    <row r="333" spans="1:57" ht="12" customHeight="1">
      <c r="C333" s="11"/>
    </row>
    <row r="334" spans="1:57" ht="12" customHeight="1">
      <c r="C334" s="11"/>
    </row>
    <row r="335" spans="1:57" ht="12" customHeight="1">
      <c r="C335" s="11"/>
    </row>
    <row r="336" spans="1:57" ht="12" customHeight="1">
      <c r="A336" s="5" t="s">
        <v>79</v>
      </c>
      <c r="B336" s="4" t="s">
        <v>3</v>
      </c>
      <c r="C336" s="11"/>
      <c r="D336" s="13"/>
      <c r="F336" s="9"/>
    </row>
    <row r="337" spans="2:17" ht="12" customHeight="1">
      <c r="B337" s="17" t="s">
        <v>80</v>
      </c>
      <c r="C337" s="11"/>
    </row>
    <row r="338" spans="2:17" ht="12" customHeight="1">
      <c r="C338" s="11"/>
    </row>
    <row r="339" spans="2:17" ht="12" customHeight="1">
      <c r="C339" s="11"/>
    </row>
    <row r="340" spans="2:17" ht="12" customHeight="1">
      <c r="C340" s="11"/>
    </row>
    <row r="341" spans="2:17" ht="12" customHeight="1">
      <c r="B341" s="4" t="s">
        <v>5</v>
      </c>
      <c r="C341" s="11"/>
      <c r="D341" s="13"/>
      <c r="F341" s="9"/>
      <c r="I341" s="10"/>
      <c r="K341" s="9"/>
    </row>
    <row r="342" spans="2:17" ht="12" customHeight="1">
      <c r="B342" s="17" t="s">
        <v>81</v>
      </c>
      <c r="C342" s="11"/>
    </row>
    <row r="343" spans="2:17" ht="12" customHeight="1">
      <c r="C343" s="11"/>
    </row>
    <row r="344" spans="2:17" ht="12" customHeight="1">
      <c r="C344" s="11"/>
    </row>
    <row r="345" spans="2:17" ht="12" customHeight="1">
      <c r="C345" s="11"/>
    </row>
    <row r="346" spans="2:17" ht="12" customHeight="1">
      <c r="C346" s="11"/>
    </row>
    <row r="347" spans="2:17" ht="12" customHeight="1">
      <c r="C347" s="11"/>
    </row>
    <row r="348" spans="2:17" ht="12" customHeight="1">
      <c r="B348" s="4" t="s">
        <v>7</v>
      </c>
      <c r="C348" s="11"/>
      <c r="D348" s="13"/>
      <c r="F348" s="9"/>
      <c r="O348" s="10"/>
      <c r="Q348" s="9"/>
    </row>
    <row r="349" spans="2:17" ht="12" customHeight="1">
      <c r="B349" s="4" t="s">
        <v>82</v>
      </c>
      <c r="C349" s="11"/>
    </row>
    <row r="350" spans="2:17" ht="12" customHeight="1">
      <c r="C350" s="11"/>
    </row>
    <row r="351" spans="2:17" ht="12" customHeight="1">
      <c r="C351" s="11"/>
    </row>
    <row r="352" spans="2:17" ht="12" customHeight="1">
      <c r="C352" s="11"/>
    </row>
    <row r="353" spans="2:29" ht="12" customHeight="1">
      <c r="C353" s="11"/>
    </row>
    <row r="354" spans="2:29" ht="12" customHeight="1">
      <c r="B354" s="4" t="s">
        <v>9</v>
      </c>
      <c r="C354" s="11"/>
      <c r="D354" s="13"/>
      <c r="F354" s="9"/>
      <c r="U354" s="10"/>
      <c r="W354" s="9"/>
    </row>
    <row r="355" spans="2:29" ht="12" customHeight="1">
      <c r="B355" s="4" t="s">
        <v>83</v>
      </c>
      <c r="C355" s="11"/>
    </row>
    <row r="356" spans="2:29" ht="12" customHeight="1">
      <c r="C356" s="11"/>
    </row>
    <row r="357" spans="2:29" ht="12" customHeight="1">
      <c r="C357" s="11"/>
    </row>
    <row r="358" spans="2:29" ht="12" customHeight="1">
      <c r="C358" s="11"/>
    </row>
    <row r="359" spans="2:29" ht="12" customHeight="1">
      <c r="C359" s="11"/>
    </row>
    <row r="360" spans="2:29" ht="12" customHeight="1">
      <c r="C360" s="11"/>
    </row>
    <row r="361" spans="2:29" ht="12" customHeight="1">
      <c r="C361" s="11"/>
    </row>
    <row r="362" spans="2:29" ht="12" customHeight="1">
      <c r="C362" s="11"/>
    </row>
    <row r="363" spans="2:29" ht="12" customHeight="1">
      <c r="B363" s="4" t="s">
        <v>11</v>
      </c>
      <c r="C363" s="11"/>
      <c r="AA363" s="10"/>
      <c r="AC363" s="9"/>
    </row>
    <row r="364" spans="2:29" ht="12" customHeight="1">
      <c r="B364" s="4" t="s">
        <v>84</v>
      </c>
      <c r="C364" s="11"/>
    </row>
    <row r="365" spans="2:29" ht="12" customHeight="1">
      <c r="C365" s="11"/>
    </row>
    <row r="366" spans="2:29" ht="12" customHeight="1">
      <c r="C366" s="11"/>
    </row>
    <row r="367" spans="2:29" ht="12" customHeight="1">
      <c r="C367" s="11"/>
    </row>
    <row r="368" spans="2:29" ht="12" customHeight="1">
      <c r="C368" s="11"/>
    </row>
    <row r="369" spans="2:47" ht="12" customHeight="1">
      <c r="C369" s="11"/>
    </row>
    <row r="370" spans="2:47" ht="12" customHeight="1">
      <c r="B370" s="4" t="s">
        <v>13</v>
      </c>
      <c r="C370" s="11"/>
      <c r="AE370" s="10"/>
      <c r="AG370" s="9"/>
    </row>
    <row r="371" spans="2:47" ht="12" customHeight="1">
      <c r="B371" s="4" t="s">
        <v>85</v>
      </c>
      <c r="C371" s="11"/>
    </row>
    <row r="372" spans="2:47" ht="12" customHeight="1">
      <c r="C372" s="11"/>
    </row>
    <row r="373" spans="2:47" ht="12" customHeight="1">
      <c r="C373" s="11"/>
    </row>
    <row r="374" spans="2:47" ht="12" customHeight="1">
      <c r="C374" s="11"/>
    </row>
    <row r="375" spans="2:47" ht="12" customHeight="1">
      <c r="C375" s="11"/>
    </row>
    <row r="376" spans="2:47" ht="12" customHeight="1">
      <c r="C376" s="11"/>
    </row>
    <row r="377" spans="2:47" ht="12" customHeight="1">
      <c r="B377" s="4" t="s">
        <v>15</v>
      </c>
      <c r="C377" s="11"/>
      <c r="AM377" s="10"/>
      <c r="AO377" s="9"/>
    </row>
    <row r="378" spans="2:47" ht="12" customHeight="1">
      <c r="B378" s="4" t="s">
        <v>86</v>
      </c>
      <c r="C378" s="11"/>
    </row>
    <row r="379" spans="2:47" ht="12" customHeight="1">
      <c r="C379" s="11"/>
    </row>
    <row r="380" spans="2:47" ht="12" customHeight="1">
      <c r="C380" s="11"/>
    </row>
    <row r="381" spans="2:47" ht="12" customHeight="1">
      <c r="C381" s="11"/>
    </row>
    <row r="382" spans="2:47" ht="12" customHeight="1">
      <c r="C382" s="11"/>
    </row>
    <row r="383" spans="2:47" ht="12" customHeight="1">
      <c r="C383" s="11"/>
    </row>
    <row r="384" spans="2:47" ht="12" customHeight="1">
      <c r="B384" s="4" t="s">
        <v>17</v>
      </c>
      <c r="C384" s="11"/>
      <c r="AS384" s="10"/>
      <c r="AU384" s="9"/>
    </row>
    <row r="385" spans="2:57" ht="12" customHeight="1">
      <c r="B385" s="4" t="s">
        <v>87</v>
      </c>
      <c r="C385" s="11"/>
    </row>
    <row r="386" spans="2:57" ht="12" customHeight="1">
      <c r="C386" s="11"/>
    </row>
    <row r="387" spans="2:57" ht="12" customHeight="1">
      <c r="C387" s="11"/>
    </row>
    <row r="388" spans="2:57" ht="12" customHeight="1">
      <c r="C388" s="11"/>
    </row>
    <row r="389" spans="2:57" ht="12" customHeight="1">
      <c r="C389" s="11"/>
    </row>
    <row r="390" spans="2:57" ht="12" customHeight="1">
      <c r="C390" s="11"/>
    </row>
    <row r="391" spans="2:57" ht="12" customHeight="1">
      <c r="B391" s="4" t="s">
        <v>19</v>
      </c>
      <c r="C391" s="11"/>
      <c r="AX391" s="10"/>
      <c r="AZ391" s="9"/>
    </row>
    <row r="392" spans="2:57" ht="12" customHeight="1">
      <c r="B392" s="4" t="s">
        <v>88</v>
      </c>
      <c r="C392" s="11"/>
    </row>
    <row r="393" spans="2:57" ht="12" customHeight="1">
      <c r="C393" s="11"/>
    </row>
    <row r="394" spans="2:57" ht="12" customHeight="1">
      <c r="C394" s="11"/>
    </row>
    <row r="395" spans="2:57" ht="12" customHeight="1">
      <c r="C395" s="11"/>
    </row>
    <row r="396" spans="2:57" ht="12" customHeight="1">
      <c r="C396" s="11"/>
    </row>
    <row r="397" spans="2:57" ht="12" customHeight="1">
      <c r="C397" s="11"/>
    </row>
    <row r="398" spans="2:57" ht="12" customHeight="1">
      <c r="B398" s="4" t="s">
        <v>21</v>
      </c>
      <c r="C398" s="11"/>
      <c r="BC398" s="10"/>
      <c r="BE398" s="9"/>
    </row>
    <row r="399" spans="2:57" ht="12" customHeight="1">
      <c r="B399" s="4" t="s">
        <v>89</v>
      </c>
      <c r="C399" s="11"/>
    </row>
    <row r="400" spans="2:57" ht="12" customHeight="1">
      <c r="C400" s="11"/>
    </row>
    <row r="401" spans="1:11" ht="12" customHeight="1">
      <c r="C401" s="11"/>
    </row>
    <row r="402" spans="1:11" ht="12" customHeight="1">
      <c r="C402" s="11"/>
    </row>
    <row r="403" spans="1:11" ht="12" customHeight="1">
      <c r="C403" s="11"/>
    </row>
    <row r="404" spans="1:11" ht="12" customHeight="1">
      <c r="C404" s="11"/>
    </row>
    <row r="405" spans="1:11" ht="12" customHeight="1">
      <c r="C405" s="11"/>
    </row>
    <row r="406" spans="1:11" s="4" customFormat="1" ht="12" customHeight="1">
      <c r="A406" s="15" t="s">
        <v>90</v>
      </c>
      <c r="B406" s="4" t="s">
        <v>3</v>
      </c>
      <c r="C406" s="11"/>
      <c r="F406" s="9"/>
    </row>
    <row r="407" spans="1:11" s="4" customFormat="1" ht="12" customHeight="1">
      <c r="A407" s="15"/>
      <c r="B407" s="17" t="s">
        <v>91</v>
      </c>
      <c r="C407" s="11"/>
    </row>
    <row r="408" spans="1:11" s="4" customFormat="1" ht="12" customHeight="1">
      <c r="A408" s="15"/>
      <c r="C408" s="11"/>
    </row>
    <row r="409" spans="1:11" s="4" customFormat="1" ht="12" customHeight="1">
      <c r="A409" s="15"/>
      <c r="C409" s="11"/>
    </row>
    <row r="410" spans="1:11" s="4" customFormat="1" ht="12" customHeight="1">
      <c r="A410" s="15"/>
      <c r="C410" s="11"/>
    </row>
    <row r="411" spans="1:11" s="4" customFormat="1" ht="12" customHeight="1">
      <c r="A411" s="15"/>
      <c r="C411" s="11"/>
    </row>
    <row r="412" spans="1:11" s="4" customFormat="1" ht="12" customHeight="1">
      <c r="A412" s="15"/>
      <c r="B412" s="4" t="s">
        <v>5</v>
      </c>
      <c r="C412" s="11"/>
      <c r="F412" s="9"/>
      <c r="J412" s="3"/>
      <c r="K412" s="9"/>
    </row>
    <row r="413" spans="1:11" s="4" customFormat="1" ht="12" customHeight="1">
      <c r="A413" s="15"/>
      <c r="B413" s="17" t="s">
        <v>92</v>
      </c>
      <c r="C413" s="11"/>
    </row>
    <row r="414" spans="1:11" s="4" customFormat="1" ht="12" customHeight="1">
      <c r="A414" s="15"/>
      <c r="C414" s="11"/>
    </row>
    <row r="415" spans="1:11" s="4" customFormat="1" ht="12" customHeight="1">
      <c r="A415" s="15"/>
      <c r="C415" s="11"/>
    </row>
    <row r="416" spans="1:11" s="4" customFormat="1" ht="12" customHeight="1">
      <c r="A416" s="15"/>
      <c r="C416" s="11"/>
    </row>
    <row r="417" spans="1:29" s="4" customFormat="1" ht="12" customHeight="1">
      <c r="A417" s="15"/>
      <c r="C417" s="11"/>
    </row>
    <row r="418" spans="1:29" s="4" customFormat="1" ht="12" customHeight="1">
      <c r="A418" s="15"/>
      <c r="B418" s="4" t="s">
        <v>7</v>
      </c>
      <c r="C418" s="11"/>
      <c r="F418" s="9"/>
      <c r="P418" s="3"/>
      <c r="Q418" s="9"/>
    </row>
    <row r="419" spans="1:29" ht="12" customHeight="1">
      <c r="A419" s="15"/>
      <c r="B419" s="4" t="s">
        <v>93</v>
      </c>
      <c r="C419" s="11"/>
    </row>
    <row r="420" spans="1:29" ht="12" customHeight="1">
      <c r="C420" s="11"/>
    </row>
    <row r="421" spans="1:29" ht="12" customHeight="1">
      <c r="C421" s="11"/>
    </row>
    <row r="422" spans="1:29" ht="12" customHeight="1">
      <c r="C422" s="11"/>
    </row>
    <row r="423" spans="1:29" ht="12" customHeight="1">
      <c r="C423" s="11"/>
    </row>
    <row r="424" spans="1:29" s="4" customFormat="1" ht="12" customHeight="1">
      <c r="A424" s="15"/>
      <c r="B424" s="4" t="s">
        <v>9</v>
      </c>
      <c r="C424" s="11"/>
      <c r="F424" s="9"/>
      <c r="V424" s="3"/>
      <c r="W424" s="9"/>
    </row>
    <row r="425" spans="1:29" s="4" customFormat="1" ht="12" customHeight="1">
      <c r="A425" s="15"/>
      <c r="B425" s="4" t="s">
        <v>94</v>
      </c>
      <c r="C425" s="11"/>
    </row>
    <row r="426" spans="1:29" s="4" customFormat="1" ht="12" customHeight="1">
      <c r="A426" s="15"/>
      <c r="C426" s="11"/>
    </row>
    <row r="427" spans="1:29" s="4" customFormat="1" ht="12" customHeight="1">
      <c r="A427" s="15"/>
      <c r="C427" s="11"/>
    </row>
    <row r="428" spans="1:29" s="4" customFormat="1" ht="12" customHeight="1">
      <c r="A428" s="15"/>
      <c r="C428" s="11"/>
    </row>
    <row r="429" spans="1:29" s="4" customFormat="1" ht="12" customHeight="1">
      <c r="A429" s="15"/>
      <c r="B429" s="4" t="s">
        <v>11</v>
      </c>
      <c r="C429" s="11"/>
      <c r="AA429" s="13"/>
      <c r="AB429" s="3"/>
      <c r="AC429" s="9"/>
    </row>
    <row r="430" spans="1:29" s="4" customFormat="1" ht="12" customHeight="1">
      <c r="A430" s="15"/>
      <c r="B430" s="4" t="s">
        <v>95</v>
      </c>
      <c r="C430" s="11"/>
    </row>
    <row r="431" spans="1:29" s="4" customFormat="1" ht="12" customHeight="1">
      <c r="A431" s="15"/>
      <c r="C431" s="11"/>
    </row>
    <row r="432" spans="1:29" s="4" customFormat="1" ht="12" customHeight="1">
      <c r="A432" s="15"/>
      <c r="C432" s="11"/>
    </row>
    <row r="433" spans="1:41" s="4" customFormat="1" ht="12" customHeight="1">
      <c r="A433" s="15"/>
      <c r="C433" s="11"/>
    </row>
    <row r="434" spans="1:41" s="4" customFormat="1" ht="12" customHeight="1">
      <c r="A434" s="15"/>
      <c r="C434" s="11"/>
    </row>
    <row r="435" spans="1:41" s="4" customFormat="1" ht="12" customHeight="1">
      <c r="A435" s="15"/>
      <c r="C435" s="11"/>
    </row>
    <row r="436" spans="1:41" s="4" customFormat="1" ht="12" customHeight="1">
      <c r="A436" s="15"/>
      <c r="B436" s="4" t="s">
        <v>13</v>
      </c>
      <c r="C436" s="11"/>
      <c r="AE436" s="13"/>
      <c r="AF436" s="3"/>
      <c r="AG436" s="9"/>
    </row>
    <row r="437" spans="1:41" s="4" customFormat="1" ht="12" customHeight="1">
      <c r="A437" s="15"/>
      <c r="B437" s="4" t="s">
        <v>96</v>
      </c>
      <c r="C437" s="11"/>
    </row>
    <row r="438" spans="1:41" s="4" customFormat="1" ht="12" customHeight="1">
      <c r="A438" s="15"/>
      <c r="C438" s="11"/>
    </row>
    <row r="439" spans="1:41" s="4" customFormat="1" ht="12" customHeight="1">
      <c r="A439" s="15"/>
      <c r="C439" s="11"/>
    </row>
    <row r="440" spans="1:41" s="4" customFormat="1" ht="12" customHeight="1">
      <c r="A440" s="15"/>
      <c r="C440" s="11"/>
    </row>
    <row r="441" spans="1:41" s="4" customFormat="1" ht="12" customHeight="1">
      <c r="A441" s="15"/>
      <c r="C441" s="11"/>
    </row>
    <row r="442" spans="1:41" s="4" customFormat="1" ht="12" customHeight="1">
      <c r="A442" s="15"/>
      <c r="C442" s="11"/>
    </row>
    <row r="443" spans="1:41" s="12" customFormat="1" ht="12" customHeight="1">
      <c r="A443" s="15"/>
      <c r="B443" s="4" t="s">
        <v>15</v>
      </c>
      <c r="C443" s="18"/>
      <c r="AM443" s="20"/>
      <c r="AO443" s="19"/>
    </row>
    <row r="444" spans="1:41" s="12" customFormat="1" ht="12" customHeight="1">
      <c r="A444" s="15"/>
      <c r="B444" s="4" t="s">
        <v>97</v>
      </c>
      <c r="C444" s="18"/>
    </row>
    <row r="445" spans="1:41" s="4" customFormat="1" ht="12" customHeight="1">
      <c r="A445" s="15"/>
      <c r="C445" s="11"/>
    </row>
    <row r="446" spans="1:41" s="4" customFormat="1" ht="12" customHeight="1">
      <c r="A446" s="15"/>
      <c r="C446" s="11"/>
    </row>
    <row r="447" spans="1:41" s="4" customFormat="1" ht="12" customHeight="1">
      <c r="A447" s="15"/>
      <c r="C447" s="11"/>
    </row>
    <row r="448" spans="1:41" s="4" customFormat="1" ht="12" customHeight="1">
      <c r="A448" s="15"/>
      <c r="C448" s="11"/>
    </row>
    <row r="449" spans="1:57" s="4" customFormat="1" ht="12" customHeight="1">
      <c r="A449" s="15"/>
      <c r="C449" s="11"/>
    </row>
    <row r="450" spans="1:57" s="4" customFormat="1" ht="12" customHeight="1">
      <c r="A450" s="15"/>
      <c r="B450" s="4" t="s">
        <v>17</v>
      </c>
      <c r="C450" s="11"/>
      <c r="AS450" s="13"/>
      <c r="AT450" s="3"/>
      <c r="AU450" s="9"/>
    </row>
    <row r="451" spans="1:57" ht="12" customHeight="1">
      <c r="B451" s="4" t="s">
        <v>98</v>
      </c>
      <c r="C451" s="11"/>
    </row>
    <row r="452" spans="1:57" ht="12" customHeight="1">
      <c r="C452" s="11"/>
    </row>
    <row r="453" spans="1:57" ht="12" customHeight="1">
      <c r="C453" s="11"/>
    </row>
    <row r="454" spans="1:57" ht="12" customHeight="1">
      <c r="C454" s="11"/>
    </row>
    <row r="455" spans="1:57" ht="12" customHeight="1">
      <c r="C455" s="11"/>
    </row>
    <row r="456" spans="1:57" ht="12" customHeight="1">
      <c r="C456" s="11"/>
    </row>
    <row r="457" spans="1:57" s="4" customFormat="1" ht="12" customHeight="1">
      <c r="A457" s="15"/>
      <c r="B457" s="4" t="s">
        <v>19</v>
      </c>
      <c r="C457" s="11"/>
      <c r="AX457" s="13"/>
      <c r="AY457" s="3"/>
      <c r="AZ457" s="9"/>
    </row>
    <row r="458" spans="1:57" s="4" customFormat="1" ht="12" customHeight="1">
      <c r="A458" s="15"/>
      <c r="B458" s="4" t="s">
        <v>99</v>
      </c>
      <c r="C458" s="11"/>
    </row>
    <row r="459" spans="1:57" s="4" customFormat="1" ht="12" customHeight="1">
      <c r="A459" s="15"/>
      <c r="C459" s="11"/>
    </row>
    <row r="460" spans="1:57" s="4" customFormat="1" ht="12" customHeight="1">
      <c r="A460" s="15"/>
      <c r="C460" s="11"/>
    </row>
    <row r="461" spans="1:57" s="4" customFormat="1" ht="12" customHeight="1">
      <c r="A461" s="15"/>
      <c r="C461" s="11"/>
    </row>
    <row r="462" spans="1:57" s="4" customFormat="1" ht="12" customHeight="1">
      <c r="A462" s="15"/>
      <c r="C462" s="11"/>
    </row>
    <row r="463" spans="1:57" s="4" customFormat="1" ht="12" customHeight="1">
      <c r="A463" s="15"/>
      <c r="B463" s="4" t="s">
        <v>21</v>
      </c>
      <c r="C463" s="11"/>
      <c r="BC463" s="13"/>
      <c r="BD463" s="3"/>
      <c r="BE463" s="9"/>
    </row>
    <row r="464" spans="1:57" ht="12" customHeight="1">
      <c r="B464" s="4" t="s">
        <v>100</v>
      </c>
      <c r="C464" s="11"/>
    </row>
    <row r="465" spans="1:11" ht="12" customHeight="1">
      <c r="C465" s="11"/>
    </row>
    <row r="466" spans="1:11" ht="12" customHeight="1">
      <c r="C466" s="11"/>
    </row>
    <row r="467" spans="1:11" ht="12" customHeight="1">
      <c r="C467" s="11"/>
    </row>
    <row r="468" spans="1:11" ht="12" customHeight="1">
      <c r="C468" s="11"/>
    </row>
    <row r="469" spans="1:11" ht="12" customHeight="1">
      <c r="C469" s="11"/>
    </row>
    <row r="470" spans="1:11" ht="12" customHeight="1">
      <c r="A470" s="5" t="s">
        <v>101</v>
      </c>
      <c r="B470" s="4" t="s">
        <v>3</v>
      </c>
      <c r="C470" s="11"/>
      <c r="D470" s="13"/>
      <c r="F470" s="9"/>
    </row>
    <row r="471" spans="1:11" ht="12" customHeight="1">
      <c r="B471" s="17" t="s">
        <v>102</v>
      </c>
      <c r="C471" s="11"/>
    </row>
    <row r="472" spans="1:11" ht="12" customHeight="1">
      <c r="C472" s="11"/>
    </row>
    <row r="473" spans="1:11" ht="12" customHeight="1">
      <c r="C473" s="11"/>
    </row>
    <row r="474" spans="1:11" ht="12" customHeight="1">
      <c r="C474" s="11"/>
    </row>
    <row r="475" spans="1:11" ht="12" customHeight="1">
      <c r="C475" s="11"/>
    </row>
    <row r="476" spans="1:11" ht="12" customHeight="1">
      <c r="B476" s="4" t="s">
        <v>5</v>
      </c>
      <c r="C476" s="11"/>
      <c r="D476" s="13"/>
      <c r="F476" s="9"/>
      <c r="I476" s="10"/>
      <c r="K476" s="9"/>
    </row>
    <row r="477" spans="1:11" ht="12" customHeight="1">
      <c r="B477" s="17" t="s">
        <v>103</v>
      </c>
      <c r="C477" s="11"/>
    </row>
    <row r="478" spans="1:11" ht="12" customHeight="1">
      <c r="C478" s="11"/>
    </row>
    <row r="479" spans="1:11" ht="12" customHeight="1">
      <c r="C479" s="11"/>
    </row>
    <row r="480" spans="1:11" ht="12" customHeight="1">
      <c r="C480" s="11"/>
    </row>
    <row r="481" spans="2:29" ht="12" customHeight="1">
      <c r="C481" s="11"/>
    </row>
    <row r="482" spans="2:29" ht="12" customHeight="1">
      <c r="B482" s="4" t="s">
        <v>7</v>
      </c>
      <c r="C482" s="11"/>
      <c r="D482" s="13"/>
      <c r="F482" s="9"/>
      <c r="O482" s="10"/>
      <c r="Q482" s="9"/>
    </row>
    <row r="483" spans="2:29" ht="12" customHeight="1">
      <c r="B483" s="4" t="s">
        <v>104</v>
      </c>
      <c r="C483" s="11"/>
    </row>
    <row r="484" spans="2:29" ht="12" customHeight="1">
      <c r="C484" s="11"/>
    </row>
    <row r="485" spans="2:29" ht="12" customHeight="1">
      <c r="C485" s="11"/>
    </row>
    <row r="486" spans="2:29" ht="12" customHeight="1">
      <c r="C486" s="11"/>
    </row>
    <row r="487" spans="2:29" ht="12" customHeight="1">
      <c r="C487" s="11"/>
    </row>
    <row r="488" spans="2:29" ht="12" customHeight="1">
      <c r="C488" s="11"/>
    </row>
    <row r="489" spans="2:29" ht="12" customHeight="1">
      <c r="C489" s="11"/>
    </row>
    <row r="490" spans="2:29" ht="12" customHeight="1">
      <c r="B490" s="4" t="s">
        <v>9</v>
      </c>
      <c r="C490" s="11"/>
      <c r="D490" s="13"/>
      <c r="F490" s="9"/>
      <c r="U490" s="10"/>
      <c r="W490" s="9"/>
    </row>
    <row r="491" spans="2:29" ht="12" customHeight="1">
      <c r="B491" s="4" t="s">
        <v>105</v>
      </c>
      <c r="C491" s="11"/>
    </row>
    <row r="492" spans="2:29" ht="12" customHeight="1">
      <c r="C492" s="11"/>
    </row>
    <row r="493" spans="2:29" ht="12" customHeight="1">
      <c r="C493" s="11"/>
    </row>
    <row r="494" spans="2:29" ht="12" customHeight="1">
      <c r="C494" s="11"/>
    </row>
    <row r="495" spans="2:29" ht="12" customHeight="1">
      <c r="C495" s="11"/>
    </row>
    <row r="496" spans="2:29" ht="12" customHeight="1">
      <c r="B496" s="4" t="s">
        <v>11</v>
      </c>
      <c r="C496" s="11"/>
      <c r="AA496" s="10"/>
      <c r="AC496" s="9"/>
    </row>
    <row r="497" spans="2:47" ht="12" customHeight="1">
      <c r="B497" s="4" t="s">
        <v>106</v>
      </c>
      <c r="C497" s="11"/>
    </row>
    <row r="498" spans="2:47" ht="12" customHeight="1">
      <c r="C498" s="11"/>
    </row>
    <row r="499" spans="2:47" ht="12" customHeight="1">
      <c r="C499" s="11"/>
    </row>
    <row r="500" spans="2:47" ht="12" customHeight="1">
      <c r="C500" s="11"/>
    </row>
    <row r="501" spans="2:47" ht="12" customHeight="1">
      <c r="B501" s="4" t="s">
        <v>13</v>
      </c>
      <c r="C501" s="11"/>
      <c r="AE501" s="10"/>
      <c r="AG501" s="9"/>
    </row>
    <row r="502" spans="2:47" ht="12" customHeight="1">
      <c r="B502" s="4" t="s">
        <v>107</v>
      </c>
      <c r="C502" s="11"/>
    </row>
    <row r="503" spans="2:47" ht="12" customHeight="1">
      <c r="C503" s="11"/>
    </row>
    <row r="504" spans="2:47" ht="12" customHeight="1">
      <c r="C504" s="11"/>
    </row>
    <row r="505" spans="2:47" ht="12" customHeight="1">
      <c r="C505" s="11"/>
    </row>
    <row r="506" spans="2:47" ht="12" customHeight="1">
      <c r="B506" s="4" t="s">
        <v>15</v>
      </c>
      <c r="C506" s="11"/>
      <c r="AM506" s="10"/>
      <c r="AO506" s="9"/>
    </row>
    <row r="507" spans="2:47" ht="12" customHeight="1">
      <c r="B507" s="4" t="s">
        <v>108</v>
      </c>
      <c r="C507" s="11"/>
    </row>
    <row r="508" spans="2:47" ht="12" customHeight="1">
      <c r="C508" s="11"/>
    </row>
    <row r="509" spans="2:47" ht="12" customHeight="1">
      <c r="C509" s="11"/>
    </row>
    <row r="510" spans="2:47" ht="12" customHeight="1">
      <c r="C510" s="11"/>
    </row>
    <row r="511" spans="2:47" ht="12" customHeight="1">
      <c r="B511" s="4" t="s">
        <v>17</v>
      </c>
      <c r="C511" s="11"/>
      <c r="AS511" s="10"/>
      <c r="AU511" s="9"/>
    </row>
    <row r="512" spans="2:47" ht="12" customHeight="1">
      <c r="B512" s="4" t="s">
        <v>109</v>
      </c>
      <c r="C512" s="11"/>
    </row>
    <row r="513" spans="2:57" ht="12" customHeight="1">
      <c r="C513" s="11"/>
    </row>
    <row r="514" spans="2:57" ht="12" customHeight="1">
      <c r="C514" s="11"/>
    </row>
    <row r="515" spans="2:57" ht="12" customHeight="1">
      <c r="C515" s="11"/>
    </row>
    <row r="516" spans="2:57" ht="12" customHeight="1">
      <c r="B516" s="4" t="s">
        <v>19</v>
      </c>
      <c r="C516" s="11"/>
      <c r="AX516" s="10"/>
      <c r="AZ516" s="9"/>
    </row>
    <row r="517" spans="2:57" ht="12" customHeight="1">
      <c r="B517" s="4" t="s">
        <v>110</v>
      </c>
      <c r="C517" s="11"/>
    </row>
    <row r="518" spans="2:57" ht="12" customHeight="1">
      <c r="C518" s="11"/>
    </row>
    <row r="519" spans="2:57" ht="12" customHeight="1">
      <c r="C519" s="11"/>
    </row>
    <row r="520" spans="2:57" ht="12" customHeight="1">
      <c r="C520" s="11"/>
    </row>
    <row r="521" spans="2:57" ht="12" customHeight="1">
      <c r="B521" s="4" t="s">
        <v>21</v>
      </c>
      <c r="C521" s="11"/>
      <c r="BC521" s="10"/>
      <c r="BE521" s="9"/>
    </row>
    <row r="522" spans="2:57" ht="12" customHeight="1">
      <c r="B522" s="4" t="s">
        <v>111</v>
      </c>
      <c r="C522" s="11"/>
    </row>
    <row r="523" spans="2:57" ht="12" customHeight="1">
      <c r="C523" s="11"/>
    </row>
    <row r="524" spans="2:57" ht="12" customHeight="1">
      <c r="C524" s="11"/>
    </row>
    <row r="525" spans="2:57" ht="12" customHeight="1">
      <c r="C525" s="11"/>
    </row>
    <row r="526" spans="2:57" ht="12" customHeight="1">
      <c r="C526" s="11"/>
    </row>
    <row r="527" spans="2:57" ht="12" customHeight="1">
      <c r="C527" s="11"/>
    </row>
    <row r="528" spans="2:57" ht="12" customHeight="1">
      <c r="C528" s="11"/>
    </row>
    <row r="529" spans="1:17" ht="12" customHeight="1">
      <c r="C529" s="11"/>
    </row>
    <row r="530" spans="1:17" ht="12" customHeight="1">
      <c r="A530" s="5" t="s">
        <v>112</v>
      </c>
      <c r="B530" s="4" t="s">
        <v>3</v>
      </c>
      <c r="C530" s="11"/>
      <c r="D530" s="13"/>
      <c r="F530" s="9"/>
    </row>
    <row r="531" spans="1:17" ht="12" customHeight="1">
      <c r="B531" s="17" t="s">
        <v>113</v>
      </c>
      <c r="C531" s="11"/>
    </row>
    <row r="532" spans="1:17" ht="12" customHeight="1">
      <c r="C532" s="11"/>
    </row>
    <row r="533" spans="1:17" ht="12" customHeight="1">
      <c r="C533" s="11"/>
    </row>
    <row r="534" spans="1:17" ht="12" customHeight="1">
      <c r="C534" s="11"/>
    </row>
    <row r="535" spans="1:17" ht="12" customHeight="1">
      <c r="C535" s="11"/>
    </row>
    <row r="536" spans="1:17" ht="12" customHeight="1">
      <c r="B536" s="4" t="s">
        <v>5</v>
      </c>
      <c r="C536" s="11"/>
      <c r="D536" s="13"/>
      <c r="F536" s="9"/>
      <c r="I536" s="10"/>
      <c r="K536" s="9"/>
    </row>
    <row r="537" spans="1:17" ht="12" customHeight="1">
      <c r="B537" s="17" t="s">
        <v>114</v>
      </c>
      <c r="C537" s="11"/>
    </row>
    <row r="538" spans="1:17" ht="12" customHeight="1">
      <c r="C538" s="11"/>
    </row>
    <row r="539" spans="1:17" ht="12" customHeight="1">
      <c r="C539" s="11"/>
    </row>
    <row r="540" spans="1:17" ht="12" customHeight="1">
      <c r="C540" s="11"/>
    </row>
    <row r="541" spans="1:17" ht="12" customHeight="1">
      <c r="C541" s="11"/>
    </row>
    <row r="542" spans="1:17" ht="12" customHeight="1">
      <c r="C542" s="11"/>
    </row>
    <row r="543" spans="1:17" ht="12" customHeight="1">
      <c r="B543" s="4" t="s">
        <v>7</v>
      </c>
      <c r="C543" s="11"/>
      <c r="D543" s="13"/>
      <c r="F543" s="9"/>
      <c r="O543" s="10"/>
      <c r="Q543" s="9"/>
    </row>
    <row r="544" spans="1:17" ht="12" customHeight="1">
      <c r="B544" s="4" t="s">
        <v>115</v>
      </c>
      <c r="C544" s="11"/>
    </row>
    <row r="545" spans="2:29" ht="12" customHeight="1">
      <c r="C545" s="11"/>
    </row>
    <row r="546" spans="2:29" ht="12" customHeight="1">
      <c r="C546" s="11"/>
    </row>
    <row r="547" spans="2:29" ht="12" customHeight="1">
      <c r="C547" s="11"/>
    </row>
    <row r="548" spans="2:29" ht="12" customHeight="1">
      <c r="C548" s="11"/>
    </row>
    <row r="549" spans="2:29" ht="12" customHeight="1">
      <c r="B549" s="4" t="s">
        <v>9</v>
      </c>
      <c r="C549" s="11"/>
      <c r="D549" s="13"/>
      <c r="F549" s="9"/>
      <c r="U549" s="10"/>
      <c r="W549" s="9"/>
    </row>
    <row r="550" spans="2:29" ht="12" customHeight="1">
      <c r="B550" s="4" t="s">
        <v>116</v>
      </c>
      <c r="C550" s="11"/>
    </row>
    <row r="551" spans="2:29" ht="12" customHeight="1">
      <c r="C551" s="11"/>
    </row>
    <row r="552" spans="2:29" ht="12" customHeight="1">
      <c r="C552" s="11"/>
    </row>
    <row r="553" spans="2:29" ht="12" customHeight="1">
      <c r="C553" s="11"/>
    </row>
    <row r="554" spans="2:29" ht="12" customHeight="1">
      <c r="C554" s="11"/>
    </row>
    <row r="555" spans="2:29" ht="12" customHeight="1">
      <c r="C555" s="11"/>
    </row>
    <row r="556" spans="2:29" ht="12" customHeight="1">
      <c r="C556" s="11"/>
    </row>
    <row r="557" spans="2:29" ht="12" customHeight="1">
      <c r="C557" s="11"/>
    </row>
    <row r="558" spans="2:29" ht="12" customHeight="1">
      <c r="C558" s="11"/>
    </row>
    <row r="559" spans="2:29" ht="12" customHeight="1">
      <c r="C559" s="11"/>
    </row>
    <row r="560" spans="2:29" ht="12" customHeight="1">
      <c r="B560" s="4" t="s">
        <v>11</v>
      </c>
      <c r="C560" s="11"/>
      <c r="AA560" s="10"/>
      <c r="AC560" s="9"/>
    </row>
    <row r="561" spans="2:41" ht="12" customHeight="1">
      <c r="B561" s="12" t="s">
        <v>117</v>
      </c>
      <c r="C561" s="11"/>
    </row>
    <row r="562" spans="2:41" ht="12" customHeight="1">
      <c r="C562" s="11"/>
    </row>
    <row r="563" spans="2:41" ht="12" customHeight="1">
      <c r="C563" s="11"/>
    </row>
    <row r="564" spans="2:41" ht="12" customHeight="1">
      <c r="C564" s="11"/>
    </row>
    <row r="565" spans="2:41" ht="12" customHeight="1">
      <c r="C565" s="11"/>
    </row>
    <row r="566" spans="2:41" ht="12" customHeight="1">
      <c r="C566" s="11"/>
    </row>
    <row r="567" spans="2:41" ht="12" customHeight="1">
      <c r="C567" s="11"/>
    </row>
    <row r="568" spans="2:41" ht="12" customHeight="1">
      <c r="B568" s="4" t="s">
        <v>13</v>
      </c>
      <c r="C568" s="11"/>
      <c r="AE568" s="10"/>
      <c r="AG568" s="9"/>
    </row>
    <row r="569" spans="2:41" ht="12" customHeight="1">
      <c r="B569" s="4" t="s">
        <v>118</v>
      </c>
      <c r="C569" s="11"/>
    </row>
    <row r="570" spans="2:41" ht="12" customHeight="1">
      <c r="C570" s="11"/>
    </row>
    <row r="571" spans="2:41" ht="12" customHeight="1">
      <c r="C571" s="11"/>
    </row>
    <row r="572" spans="2:41" ht="12" customHeight="1">
      <c r="C572" s="11"/>
    </row>
    <row r="573" spans="2:41" ht="12" customHeight="1">
      <c r="B573" s="4" t="s">
        <v>15</v>
      </c>
      <c r="C573" s="11"/>
      <c r="AM573" s="10"/>
      <c r="AO573" s="9"/>
    </row>
    <row r="574" spans="2:41" ht="12" customHeight="1">
      <c r="B574" s="12" t="s">
        <v>119</v>
      </c>
      <c r="C574" s="11"/>
    </row>
    <row r="575" spans="2:41" ht="12" customHeight="1">
      <c r="C575" s="11"/>
    </row>
    <row r="576" spans="2:41" ht="12" customHeight="1">
      <c r="C576" s="11"/>
    </row>
    <row r="577" spans="2:52" ht="12" customHeight="1">
      <c r="C577" s="11"/>
    </row>
    <row r="578" spans="2:52" ht="12" customHeight="1">
      <c r="C578" s="11"/>
    </row>
    <row r="579" spans="2:52" ht="12" customHeight="1">
      <c r="C579" s="11"/>
    </row>
    <row r="580" spans="2:52" ht="12" customHeight="1">
      <c r="C580" s="11"/>
    </row>
    <row r="581" spans="2:52" ht="12" customHeight="1">
      <c r="B581" s="4" t="s">
        <v>17</v>
      </c>
      <c r="C581" s="11"/>
      <c r="AS581" s="10"/>
      <c r="AU581" s="9"/>
    </row>
    <row r="582" spans="2:52" ht="12" customHeight="1">
      <c r="B582" s="4" t="s">
        <v>120</v>
      </c>
      <c r="C582" s="11"/>
    </row>
    <row r="583" spans="2:52" ht="12" customHeight="1">
      <c r="C583" s="11"/>
    </row>
    <row r="584" spans="2:52" ht="12" customHeight="1">
      <c r="C584" s="11"/>
    </row>
    <row r="585" spans="2:52" ht="12" customHeight="1">
      <c r="C585" s="11"/>
    </row>
    <row r="586" spans="2:52" ht="12" customHeight="1">
      <c r="C586" s="11"/>
    </row>
    <row r="587" spans="2:52" ht="12" customHeight="1">
      <c r="C587" s="11"/>
    </row>
    <row r="588" spans="2:52" ht="12" customHeight="1">
      <c r="C588" s="11"/>
    </row>
    <row r="589" spans="2:52" ht="12" customHeight="1">
      <c r="C589" s="11"/>
    </row>
    <row r="590" spans="2:52" ht="12" customHeight="1">
      <c r="B590" s="4" t="s">
        <v>19</v>
      </c>
      <c r="C590" s="11"/>
      <c r="AX590" s="10"/>
      <c r="AZ590" s="9"/>
    </row>
    <row r="591" spans="2:52" ht="12" customHeight="1">
      <c r="B591" s="12" t="s">
        <v>121</v>
      </c>
      <c r="C591" s="11"/>
    </row>
    <row r="592" spans="2:52" ht="12" customHeight="1">
      <c r="C592" s="11"/>
    </row>
    <row r="593" spans="1:57" ht="12" customHeight="1">
      <c r="C593" s="11"/>
    </row>
    <row r="594" spans="1:57" ht="12" customHeight="1">
      <c r="C594" s="11"/>
    </row>
    <row r="595" spans="1:57" ht="12" customHeight="1">
      <c r="C595" s="11"/>
    </row>
    <row r="596" spans="1:57" ht="12" customHeight="1">
      <c r="C596" s="11"/>
    </row>
    <row r="597" spans="1:57" ht="12" customHeight="1">
      <c r="C597" s="11"/>
    </row>
    <row r="598" spans="1:57" ht="12" customHeight="1">
      <c r="B598" s="4" t="s">
        <v>21</v>
      </c>
      <c r="C598" s="11"/>
      <c r="BC598" s="10"/>
      <c r="BE598" s="9"/>
    </row>
    <row r="599" spans="1:57" ht="12" customHeight="1">
      <c r="B599" s="4" t="s">
        <v>122</v>
      </c>
      <c r="C599" s="11"/>
    </row>
    <row r="600" spans="1:57" ht="12" customHeight="1">
      <c r="C600" s="11"/>
    </row>
    <row r="601" spans="1:57" ht="12" customHeight="1">
      <c r="C601" s="11"/>
    </row>
    <row r="602" spans="1:57" ht="12" customHeight="1">
      <c r="C602" s="11"/>
    </row>
    <row r="603" spans="1:57" ht="12" customHeight="1">
      <c r="C603" s="11"/>
    </row>
    <row r="604" spans="1:57" ht="12" customHeight="1">
      <c r="C604" s="11"/>
    </row>
    <row r="605" spans="1:57" ht="12" customHeight="1">
      <c r="C605" s="11"/>
    </row>
    <row r="606" spans="1:57" ht="12" customHeight="1">
      <c r="C606" s="11"/>
    </row>
    <row r="607" spans="1:57" ht="12" customHeight="1">
      <c r="A607" s="16"/>
      <c r="C607" s="11"/>
    </row>
    <row r="608" spans="1:57" ht="12" customHeight="1">
      <c r="C608" s="11"/>
    </row>
    <row r="609" spans="1:29" ht="12" customHeight="1">
      <c r="C609" s="11"/>
    </row>
    <row r="610" spans="1:29" s="4" customFormat="1" ht="12" customHeight="1">
      <c r="A610" s="5" t="s">
        <v>123</v>
      </c>
      <c r="B610" s="4" t="s">
        <v>7</v>
      </c>
      <c r="C610" s="11"/>
      <c r="D610" s="13"/>
      <c r="F610" s="9"/>
      <c r="O610" s="13"/>
      <c r="P610" s="3"/>
      <c r="Q610" s="9"/>
    </row>
    <row r="611" spans="1:29" ht="12" customHeight="1">
      <c r="B611" s="4" t="s">
        <v>124</v>
      </c>
      <c r="C611" s="11"/>
    </row>
    <row r="612" spans="1:29" ht="12" customHeight="1">
      <c r="C612" s="11"/>
    </row>
    <row r="613" spans="1:29" ht="12" customHeight="1">
      <c r="C613" s="11"/>
    </row>
    <row r="614" spans="1:29" ht="12" customHeight="1">
      <c r="C614" s="11"/>
    </row>
    <row r="615" spans="1:29" ht="12" customHeight="1">
      <c r="C615" s="11"/>
    </row>
    <row r="616" spans="1:29" ht="12" customHeight="1">
      <c r="C616" s="11"/>
    </row>
    <row r="617" spans="1:29" ht="12" customHeight="1">
      <c r="C617" s="11"/>
    </row>
    <row r="618" spans="1:29" ht="12" customHeight="1">
      <c r="B618" s="4" t="s">
        <v>9</v>
      </c>
      <c r="C618" s="11"/>
      <c r="D618" s="13"/>
      <c r="F618" s="9"/>
      <c r="U618" s="10"/>
      <c r="W618" s="9"/>
    </row>
    <row r="619" spans="1:29" ht="12" customHeight="1">
      <c r="B619" s="4" t="s">
        <v>125</v>
      </c>
      <c r="C619" s="11"/>
    </row>
    <row r="620" spans="1:29" ht="12" customHeight="1">
      <c r="C620" s="11"/>
    </row>
    <row r="621" spans="1:29" ht="12" customHeight="1">
      <c r="C621" s="11"/>
    </row>
    <row r="622" spans="1:29" ht="12" customHeight="1">
      <c r="C622" s="11"/>
    </row>
    <row r="623" spans="1:29" ht="12" customHeight="1">
      <c r="B623" s="4" t="s">
        <v>11</v>
      </c>
      <c r="C623" s="11"/>
      <c r="AA623" s="10"/>
      <c r="AC623" s="9"/>
    </row>
    <row r="624" spans="1:29" ht="12" customHeight="1">
      <c r="B624" s="4" t="s">
        <v>126</v>
      </c>
      <c r="C624" s="11"/>
    </row>
    <row r="625" spans="2:33" ht="12" customHeight="1">
      <c r="C625" s="11"/>
    </row>
    <row r="626" spans="2:33" ht="12" customHeight="1">
      <c r="C626" s="11"/>
    </row>
    <row r="627" spans="2:33" ht="12" customHeight="1">
      <c r="C627" s="11"/>
    </row>
    <row r="628" spans="2:33" ht="12" customHeight="1">
      <c r="C628" s="11"/>
    </row>
    <row r="629" spans="2:33" ht="12" customHeight="1">
      <c r="C629" s="11"/>
    </row>
    <row r="630" spans="2:33" ht="12" customHeight="1">
      <c r="C630" s="11"/>
    </row>
    <row r="631" spans="2:33" ht="12" customHeight="1">
      <c r="C631" s="11"/>
    </row>
    <row r="632" spans="2:33" ht="12" customHeight="1">
      <c r="C632" s="11"/>
    </row>
    <row r="633" spans="2:33" ht="12" customHeight="1">
      <c r="B633" s="4" t="s">
        <v>13</v>
      </c>
      <c r="C633" s="11"/>
      <c r="AE633" s="10"/>
      <c r="AG633" s="9"/>
    </row>
    <row r="634" spans="2:33" ht="12" customHeight="1">
      <c r="B634" s="4" t="s">
        <v>127</v>
      </c>
      <c r="C634" s="11"/>
    </row>
    <row r="635" spans="2:33" ht="12" customHeight="1">
      <c r="C635" s="11"/>
    </row>
    <row r="636" spans="2:33" ht="12" customHeight="1">
      <c r="C636" s="11"/>
    </row>
    <row r="637" spans="2:33" ht="12" customHeight="1">
      <c r="C637" s="11"/>
    </row>
    <row r="638" spans="2:33" ht="12" customHeight="1">
      <c r="C638" s="11"/>
    </row>
    <row r="639" spans="2:33" ht="12" customHeight="1">
      <c r="C639" s="11"/>
    </row>
    <row r="640" spans="2:33" ht="12" customHeight="1">
      <c r="C640" s="11"/>
    </row>
    <row r="641" spans="2:47" ht="12" customHeight="1">
      <c r="C641" s="11"/>
    </row>
    <row r="642" spans="2:47" ht="12" customHeight="1">
      <c r="C642" s="11"/>
    </row>
    <row r="643" spans="2:47" ht="12" customHeight="1">
      <c r="B643" s="4" t="s">
        <v>15</v>
      </c>
      <c r="C643" s="11"/>
      <c r="AM643" s="10"/>
      <c r="AO643" s="9"/>
    </row>
    <row r="644" spans="2:47" ht="12" customHeight="1">
      <c r="B644" s="4" t="s">
        <v>128</v>
      </c>
      <c r="C644" s="11"/>
    </row>
    <row r="645" spans="2:47" ht="12" customHeight="1">
      <c r="C645" s="11"/>
    </row>
    <row r="646" spans="2:47" ht="12" customHeight="1">
      <c r="C646" s="11"/>
    </row>
    <row r="647" spans="2:47" ht="12" customHeight="1">
      <c r="C647" s="11"/>
    </row>
    <row r="648" spans="2:47" ht="12" customHeight="1">
      <c r="C648" s="11"/>
    </row>
    <row r="649" spans="2:47" ht="12" customHeight="1">
      <c r="C649" s="11"/>
    </row>
    <row r="650" spans="2:47" ht="12" customHeight="1">
      <c r="C650" s="11"/>
    </row>
    <row r="651" spans="2:47" ht="12" customHeight="1">
      <c r="B651" s="4" t="s">
        <v>17</v>
      </c>
      <c r="C651" s="11"/>
      <c r="AS651" s="10"/>
      <c r="AU651" s="9"/>
    </row>
    <row r="652" spans="2:47" ht="12" customHeight="1">
      <c r="B652" s="4" t="s">
        <v>129</v>
      </c>
      <c r="C652" s="11"/>
    </row>
    <row r="653" spans="2:47" ht="12" customHeight="1">
      <c r="C653" s="11"/>
    </row>
    <row r="654" spans="2:47" ht="12" customHeight="1">
      <c r="C654" s="11"/>
    </row>
    <row r="655" spans="2:47" ht="12" customHeight="1">
      <c r="C655" s="11"/>
    </row>
    <row r="656" spans="2:47" ht="12" customHeight="1">
      <c r="C656" s="11"/>
    </row>
    <row r="657" spans="2:57" ht="12" customHeight="1">
      <c r="C657" s="11"/>
    </row>
    <row r="658" spans="2:57" ht="12" customHeight="1">
      <c r="B658" s="4" t="s">
        <v>19</v>
      </c>
      <c r="C658" s="11"/>
      <c r="AX658" s="10"/>
      <c r="AZ658" s="9"/>
    </row>
    <row r="659" spans="2:57" ht="12" customHeight="1">
      <c r="B659" s="4" t="s">
        <v>130</v>
      </c>
      <c r="C659" s="11"/>
    </row>
    <row r="660" spans="2:57" ht="12" customHeight="1">
      <c r="C660" s="11"/>
    </row>
    <row r="661" spans="2:57" ht="12" customHeight="1">
      <c r="C661" s="11"/>
    </row>
    <row r="662" spans="2:57" ht="12" customHeight="1">
      <c r="C662" s="11"/>
    </row>
    <row r="663" spans="2:57" ht="12" customHeight="1">
      <c r="C663" s="11"/>
    </row>
    <row r="664" spans="2:57" ht="12" customHeight="1">
      <c r="C664" s="11"/>
    </row>
    <row r="665" spans="2:57" ht="12" customHeight="1">
      <c r="C665" s="11"/>
    </row>
    <row r="666" spans="2:57" ht="12" customHeight="1">
      <c r="B666" s="4" t="s">
        <v>21</v>
      </c>
      <c r="C666" s="11"/>
      <c r="BC666" s="10"/>
      <c r="BE666" s="9"/>
    </row>
    <row r="667" spans="2:57" ht="12" customHeight="1">
      <c r="B667" s="4" t="s">
        <v>131</v>
      </c>
      <c r="C667" s="11"/>
    </row>
    <row r="668" spans="2:57" ht="12" customHeight="1">
      <c r="C668" s="11"/>
    </row>
    <row r="669" spans="2:57" ht="12" customHeight="1">
      <c r="C669" s="11"/>
    </row>
    <row r="670" spans="2:57" ht="12" customHeight="1">
      <c r="C670" s="11"/>
    </row>
    <row r="671" spans="2:57" ht="12" customHeight="1">
      <c r="C671" s="11"/>
    </row>
    <row r="672" spans="2:57" ht="12" customHeight="1">
      <c r="C672" s="11"/>
    </row>
    <row r="673" spans="1:29" ht="12" customHeight="1">
      <c r="C673" s="11"/>
    </row>
    <row r="674" spans="1:29" ht="12" customHeight="1">
      <c r="C674" s="11"/>
    </row>
    <row r="675" spans="1:29" ht="12" customHeight="1">
      <c r="C675" s="11"/>
    </row>
    <row r="676" spans="1:29" ht="12" customHeight="1">
      <c r="C676" s="11"/>
    </row>
    <row r="677" spans="1:29" ht="12" customHeight="1">
      <c r="A677" s="5" t="s">
        <v>132</v>
      </c>
      <c r="B677" s="4" t="s">
        <v>7</v>
      </c>
      <c r="C677" s="11"/>
      <c r="D677" s="13"/>
      <c r="F677" s="9"/>
      <c r="O677" s="10"/>
      <c r="Q677" s="9"/>
    </row>
    <row r="678" spans="1:29" ht="12" customHeight="1">
      <c r="B678" s="4" t="s">
        <v>133</v>
      </c>
      <c r="C678" s="11"/>
    </row>
    <row r="679" spans="1:29" ht="12" customHeight="1">
      <c r="C679" s="11"/>
    </row>
    <row r="680" spans="1:29" ht="12" customHeight="1">
      <c r="C680" s="11"/>
    </row>
    <row r="681" spans="1:29" ht="12" customHeight="1">
      <c r="C681" s="11"/>
    </row>
    <row r="682" spans="1:29" ht="12" customHeight="1">
      <c r="B682" s="4" t="s">
        <v>9</v>
      </c>
      <c r="C682" s="11"/>
      <c r="D682" s="13"/>
      <c r="F682" s="9"/>
      <c r="U682" s="10"/>
      <c r="W682" s="9"/>
    </row>
    <row r="683" spans="1:29" ht="12" customHeight="1">
      <c r="B683" s="4" t="s">
        <v>134</v>
      </c>
      <c r="C683" s="11"/>
    </row>
    <row r="684" spans="1:29" ht="12" customHeight="1">
      <c r="C684" s="11"/>
    </row>
    <row r="685" spans="1:29" ht="12" customHeight="1">
      <c r="C685" s="11"/>
    </row>
    <row r="686" spans="1:29" ht="12" customHeight="1">
      <c r="C686" s="11"/>
    </row>
    <row r="687" spans="1:29" ht="12" customHeight="1">
      <c r="B687" s="4" t="s">
        <v>11</v>
      </c>
      <c r="C687" s="11"/>
      <c r="AA687" s="10"/>
      <c r="AC687" s="9"/>
    </row>
    <row r="688" spans="1:29" ht="12" customHeight="1">
      <c r="B688" s="4" t="s">
        <v>135</v>
      </c>
      <c r="C688" s="11"/>
    </row>
    <row r="689" spans="2:47" ht="12" customHeight="1">
      <c r="C689" s="11"/>
    </row>
    <row r="690" spans="2:47" ht="12" customHeight="1">
      <c r="C690" s="11"/>
    </row>
    <row r="691" spans="2:47" ht="12" customHeight="1">
      <c r="C691" s="11"/>
    </row>
    <row r="692" spans="2:47" ht="12" customHeight="1">
      <c r="B692" s="4" t="s">
        <v>13</v>
      </c>
      <c r="C692" s="11"/>
      <c r="AE692" s="10"/>
      <c r="AG692" s="9"/>
    </row>
    <row r="693" spans="2:47" ht="12" customHeight="1">
      <c r="B693" s="4" t="s">
        <v>136</v>
      </c>
      <c r="C693" s="11"/>
    </row>
    <row r="694" spans="2:47" ht="12" customHeight="1">
      <c r="C694" s="11"/>
    </row>
    <row r="695" spans="2:47" ht="12" customHeight="1">
      <c r="C695" s="11"/>
    </row>
    <row r="696" spans="2:47" ht="12" customHeight="1">
      <c r="C696" s="11"/>
    </row>
    <row r="697" spans="2:47" ht="12" customHeight="1">
      <c r="B697" s="4" t="s">
        <v>15</v>
      </c>
      <c r="C697" s="11"/>
      <c r="AM697" s="10"/>
      <c r="AO697" s="9"/>
    </row>
    <row r="698" spans="2:47" ht="12" customHeight="1">
      <c r="B698" s="4" t="s">
        <v>137</v>
      </c>
      <c r="C698" s="11"/>
    </row>
    <row r="699" spans="2:47" ht="12" customHeight="1">
      <c r="C699" s="11"/>
    </row>
    <row r="700" spans="2:47" ht="12" customHeight="1">
      <c r="C700" s="11"/>
    </row>
    <row r="701" spans="2:47" ht="12" customHeight="1">
      <c r="C701" s="11"/>
    </row>
    <row r="702" spans="2:47" ht="12" customHeight="1">
      <c r="B702" s="4" t="s">
        <v>17</v>
      </c>
      <c r="C702" s="11"/>
      <c r="AS702" s="10"/>
      <c r="AU702" s="9"/>
    </row>
    <row r="703" spans="2:47" ht="12" customHeight="1">
      <c r="B703" s="4" t="s">
        <v>138</v>
      </c>
      <c r="C703" s="11"/>
    </row>
    <row r="704" spans="2:47" ht="12" customHeight="1">
      <c r="C704" s="11"/>
    </row>
    <row r="705" spans="1:57" ht="12" customHeight="1">
      <c r="C705" s="11"/>
    </row>
    <row r="706" spans="1:57" ht="12" customHeight="1">
      <c r="C706" s="11"/>
    </row>
    <row r="707" spans="1:57" ht="12" customHeight="1">
      <c r="B707" s="4" t="s">
        <v>19</v>
      </c>
      <c r="C707" s="11"/>
      <c r="AX707" s="10"/>
      <c r="AZ707" s="9"/>
    </row>
    <row r="708" spans="1:57" ht="12" customHeight="1">
      <c r="B708" s="4" t="s">
        <v>139</v>
      </c>
      <c r="C708" s="11"/>
    </row>
    <row r="709" spans="1:57" ht="12" customHeight="1">
      <c r="C709" s="11"/>
    </row>
    <row r="710" spans="1:57" ht="12" customHeight="1">
      <c r="C710" s="11"/>
    </row>
    <row r="711" spans="1:57" ht="12" customHeight="1">
      <c r="C711" s="11"/>
    </row>
    <row r="712" spans="1:57" ht="12" customHeight="1">
      <c r="B712" s="4" t="s">
        <v>21</v>
      </c>
      <c r="C712" s="11"/>
      <c r="BC712" s="10"/>
      <c r="BE712" s="9"/>
    </row>
    <row r="713" spans="1:57" ht="12" customHeight="1">
      <c r="B713" s="4" t="s">
        <v>140</v>
      </c>
      <c r="C713" s="11"/>
    </row>
    <row r="714" spans="1:57" ht="12" customHeight="1">
      <c r="C714" s="11"/>
    </row>
    <row r="715" spans="1:57" ht="12" customHeight="1">
      <c r="C715" s="11"/>
    </row>
    <row r="716" spans="1:57" ht="12" customHeight="1">
      <c r="C716" s="11"/>
    </row>
    <row r="717" spans="1:57" ht="12" customHeight="1">
      <c r="C717" s="11"/>
    </row>
    <row r="718" spans="1:57" ht="12" customHeight="1">
      <c r="C718" s="11"/>
    </row>
    <row r="719" spans="1:57" ht="12" customHeight="1">
      <c r="A719" s="5" t="s">
        <v>141</v>
      </c>
      <c r="B719" s="4" t="s">
        <v>7</v>
      </c>
      <c r="C719" s="11"/>
      <c r="D719" s="13"/>
      <c r="F719" s="9"/>
      <c r="O719" s="10"/>
      <c r="Q719" s="9"/>
    </row>
    <row r="720" spans="1:57" ht="12" customHeight="1">
      <c r="B720" s="4" t="s">
        <v>142</v>
      </c>
      <c r="C720" s="11"/>
    </row>
    <row r="721" spans="2:33" ht="12" customHeight="1">
      <c r="C721" s="11"/>
    </row>
    <row r="722" spans="2:33" ht="12" customHeight="1">
      <c r="C722" s="11"/>
    </row>
    <row r="723" spans="2:33" ht="12" customHeight="1">
      <c r="C723" s="11"/>
    </row>
    <row r="724" spans="2:33" ht="12" customHeight="1">
      <c r="B724" s="4" t="s">
        <v>9</v>
      </c>
      <c r="C724" s="11"/>
      <c r="D724" s="13"/>
      <c r="F724" s="9"/>
      <c r="U724" s="10"/>
      <c r="W724" s="9"/>
    </row>
    <row r="725" spans="2:33" ht="12" customHeight="1">
      <c r="B725" s="4" t="s">
        <v>143</v>
      </c>
      <c r="C725" s="11"/>
    </row>
    <row r="726" spans="2:33" ht="12" customHeight="1">
      <c r="C726" s="11"/>
    </row>
    <row r="727" spans="2:33" ht="12" customHeight="1">
      <c r="C727" s="11"/>
    </row>
    <row r="728" spans="2:33" ht="12" customHeight="1">
      <c r="C728" s="11"/>
    </row>
    <row r="729" spans="2:33" ht="12" customHeight="1">
      <c r="B729" s="4" t="s">
        <v>11</v>
      </c>
      <c r="C729" s="11"/>
      <c r="AA729" s="10"/>
      <c r="AC729" s="9"/>
    </row>
    <row r="730" spans="2:33" ht="12" customHeight="1">
      <c r="B730" s="4" t="s">
        <v>144</v>
      </c>
      <c r="C730" s="11"/>
    </row>
    <row r="731" spans="2:33" ht="12" customHeight="1">
      <c r="C731" s="11"/>
    </row>
    <row r="732" spans="2:33" ht="12" customHeight="1">
      <c r="C732" s="11"/>
    </row>
    <row r="733" spans="2:33" ht="12" customHeight="1">
      <c r="C733" s="11"/>
    </row>
    <row r="734" spans="2:33" ht="12" customHeight="1">
      <c r="B734" s="4" t="s">
        <v>13</v>
      </c>
      <c r="C734" s="11"/>
      <c r="AE734" s="10"/>
      <c r="AG734" s="9"/>
    </row>
    <row r="735" spans="2:33" ht="12" customHeight="1">
      <c r="B735" s="4" t="s">
        <v>145</v>
      </c>
      <c r="C735" s="11"/>
    </row>
    <row r="736" spans="2:33" ht="12" customHeight="1">
      <c r="C736" s="11"/>
    </row>
    <row r="737" spans="2:52" ht="12" customHeight="1">
      <c r="C737" s="11"/>
    </row>
    <row r="738" spans="2:52" ht="12" customHeight="1">
      <c r="C738" s="11"/>
    </row>
    <row r="739" spans="2:52" ht="12" customHeight="1">
      <c r="B739" s="4" t="s">
        <v>15</v>
      </c>
      <c r="C739" s="11"/>
      <c r="AM739" s="10"/>
      <c r="AO739" s="9"/>
    </row>
    <row r="740" spans="2:52" ht="12" customHeight="1">
      <c r="B740" s="4" t="s">
        <v>146</v>
      </c>
      <c r="C740" s="11"/>
    </row>
    <row r="741" spans="2:52" ht="12" customHeight="1">
      <c r="C741" s="11"/>
    </row>
    <row r="742" spans="2:52" ht="12" customHeight="1">
      <c r="C742" s="11"/>
    </row>
    <row r="743" spans="2:52" ht="12" customHeight="1">
      <c r="C743" s="11"/>
    </row>
    <row r="744" spans="2:52" ht="12" customHeight="1">
      <c r="C744" s="11"/>
    </row>
    <row r="745" spans="2:52" ht="12" customHeight="1">
      <c r="C745" s="11"/>
    </row>
    <row r="746" spans="2:52" ht="12" customHeight="1">
      <c r="B746" s="4" t="s">
        <v>17</v>
      </c>
      <c r="C746" s="11"/>
      <c r="AS746" s="10"/>
      <c r="AU746" s="9"/>
    </row>
    <row r="747" spans="2:52" ht="12" customHeight="1">
      <c r="B747" s="4" t="s">
        <v>147</v>
      </c>
      <c r="C747" s="11"/>
    </row>
    <row r="748" spans="2:52" ht="12" customHeight="1">
      <c r="C748" s="11"/>
    </row>
    <row r="749" spans="2:52" ht="12" customHeight="1">
      <c r="C749" s="11"/>
    </row>
    <row r="750" spans="2:52" ht="12" customHeight="1">
      <c r="C750" s="11"/>
    </row>
    <row r="751" spans="2:52" ht="12" customHeight="1">
      <c r="C751" s="11"/>
    </row>
    <row r="752" spans="2:52" ht="12" customHeight="1">
      <c r="B752" s="4" t="s">
        <v>19</v>
      </c>
      <c r="C752" s="11"/>
      <c r="AX752" s="10"/>
      <c r="AZ752" s="9"/>
    </row>
    <row r="753" spans="1:57" ht="12" customHeight="1">
      <c r="B753" s="4" t="s">
        <v>148</v>
      </c>
      <c r="C753" s="11"/>
    </row>
    <row r="754" spans="1:57" ht="12" customHeight="1">
      <c r="C754" s="11"/>
    </row>
    <row r="755" spans="1:57" ht="12" customHeight="1">
      <c r="C755" s="11"/>
    </row>
    <row r="756" spans="1:57" ht="12" customHeight="1">
      <c r="C756" s="11"/>
    </row>
    <row r="757" spans="1:57" ht="12" customHeight="1">
      <c r="C757" s="11"/>
    </row>
    <row r="758" spans="1:57" ht="12" customHeight="1">
      <c r="B758" s="4" t="s">
        <v>21</v>
      </c>
      <c r="C758" s="11"/>
      <c r="BC758" s="10"/>
      <c r="BE758" s="9"/>
    </row>
    <row r="759" spans="1:57" ht="12" customHeight="1">
      <c r="B759" s="4" t="s">
        <v>149</v>
      </c>
      <c r="C759" s="11"/>
    </row>
    <row r="760" spans="1:57" ht="12" customHeight="1">
      <c r="C760" s="11"/>
    </row>
    <row r="761" spans="1:57" ht="12" customHeight="1">
      <c r="C761" s="11"/>
    </row>
    <row r="762" spans="1:57" ht="12" customHeight="1">
      <c r="C762" s="11"/>
    </row>
    <row r="763" spans="1:57" ht="12" customHeight="1">
      <c r="C763" s="11"/>
    </row>
    <row r="764" spans="1:57" ht="12" customHeight="1">
      <c r="C764" s="11"/>
    </row>
    <row r="765" spans="1:57" ht="12" customHeight="1">
      <c r="C765" s="11"/>
    </row>
    <row r="766" spans="1:57" s="4" customFormat="1" ht="12" customHeight="1">
      <c r="A766" s="15"/>
      <c r="C766" s="11"/>
    </row>
    <row r="767" spans="1:57" s="4" customFormat="1" ht="12" customHeight="1">
      <c r="A767" s="15" t="s">
        <v>150</v>
      </c>
      <c r="B767" s="4" t="s">
        <v>7</v>
      </c>
      <c r="C767" s="11"/>
      <c r="D767" s="13"/>
      <c r="F767" s="14"/>
      <c r="O767" s="13"/>
      <c r="Q767" s="14"/>
    </row>
    <row r="768" spans="1:57" ht="12" customHeight="1">
      <c r="B768" s="4" t="s">
        <v>151</v>
      </c>
      <c r="C768" s="11"/>
    </row>
    <row r="769" spans="2:41" ht="12" customHeight="1">
      <c r="C769" s="11"/>
    </row>
    <row r="770" spans="2:41" ht="12" customHeight="1">
      <c r="C770" s="11"/>
    </row>
    <row r="771" spans="2:41" ht="12" customHeight="1">
      <c r="B771" s="4" t="s">
        <v>9</v>
      </c>
      <c r="C771" s="11"/>
      <c r="D771" s="13"/>
      <c r="F771" s="9"/>
      <c r="U771" s="10"/>
      <c r="W771" s="9"/>
    </row>
    <row r="772" spans="2:41" ht="12" customHeight="1">
      <c r="B772" s="4" t="s">
        <v>152</v>
      </c>
      <c r="C772" s="11"/>
    </row>
    <row r="773" spans="2:41" ht="12" customHeight="1">
      <c r="C773" s="11"/>
    </row>
    <row r="774" spans="2:41" ht="12" customHeight="1">
      <c r="C774" s="11"/>
    </row>
    <row r="775" spans="2:41" ht="12" customHeight="1">
      <c r="B775" s="4" t="s">
        <v>11</v>
      </c>
      <c r="C775" s="11"/>
      <c r="AA775" s="10"/>
      <c r="AC775" s="9"/>
    </row>
    <row r="776" spans="2:41" ht="12" customHeight="1">
      <c r="B776" s="12" t="s">
        <v>153</v>
      </c>
      <c r="C776" s="11"/>
    </row>
    <row r="777" spans="2:41" ht="12" customHeight="1">
      <c r="C777" s="11"/>
    </row>
    <row r="778" spans="2:41" ht="12" customHeight="1">
      <c r="C778" s="11"/>
    </row>
    <row r="779" spans="2:41" ht="12" customHeight="1">
      <c r="B779" s="4" t="s">
        <v>13</v>
      </c>
      <c r="C779" s="11"/>
      <c r="AE779" s="10"/>
      <c r="AG779" s="9"/>
    </row>
    <row r="780" spans="2:41" ht="12" customHeight="1">
      <c r="B780" s="12" t="s">
        <v>154</v>
      </c>
      <c r="C780" s="11"/>
    </row>
    <row r="781" spans="2:41" ht="12" customHeight="1">
      <c r="C781" s="11"/>
    </row>
    <row r="782" spans="2:41" ht="12" customHeight="1">
      <c r="C782" s="11"/>
    </row>
    <row r="783" spans="2:41" ht="12" customHeight="1">
      <c r="B783" s="4" t="s">
        <v>15</v>
      </c>
      <c r="C783" s="11"/>
      <c r="AM783" s="10"/>
      <c r="AO783" s="9"/>
    </row>
    <row r="784" spans="2:41" ht="12" customHeight="1">
      <c r="B784" s="4" t="s">
        <v>155</v>
      </c>
      <c r="C784" s="11"/>
    </row>
    <row r="785" spans="2:57" ht="12" customHeight="1">
      <c r="C785" s="11"/>
    </row>
    <row r="786" spans="2:57" ht="12" customHeight="1">
      <c r="C786" s="11"/>
    </row>
    <row r="787" spans="2:57" ht="12" customHeight="1">
      <c r="B787" s="4" t="s">
        <v>17</v>
      </c>
      <c r="C787" s="11"/>
      <c r="AS787" s="10"/>
      <c r="AU787" s="9"/>
    </row>
    <row r="788" spans="2:57" ht="12" customHeight="1">
      <c r="B788" s="4" t="s">
        <v>156</v>
      </c>
      <c r="C788" s="11"/>
    </row>
    <row r="789" spans="2:57" ht="12" customHeight="1">
      <c r="C789" s="11"/>
    </row>
    <row r="790" spans="2:57" ht="12" customHeight="1">
      <c r="C790" s="11"/>
    </row>
    <row r="791" spans="2:57" ht="12" customHeight="1">
      <c r="C791" s="11"/>
    </row>
    <row r="792" spans="2:57" ht="12" customHeight="1">
      <c r="C792" s="11"/>
    </row>
    <row r="793" spans="2:57" ht="12" customHeight="1">
      <c r="B793" s="4" t="s">
        <v>19</v>
      </c>
      <c r="C793" s="11"/>
      <c r="AX793" s="10"/>
      <c r="AZ793" s="9"/>
    </row>
    <row r="794" spans="2:57" ht="12" customHeight="1">
      <c r="B794" s="12" t="s">
        <v>157</v>
      </c>
      <c r="C794" s="11"/>
    </row>
    <row r="795" spans="2:57" ht="12" customHeight="1">
      <c r="C795" s="11"/>
    </row>
    <row r="796" spans="2:57" ht="12" customHeight="1">
      <c r="C796" s="11"/>
    </row>
    <row r="797" spans="2:57" ht="12" customHeight="1">
      <c r="C797" s="11"/>
    </row>
    <row r="798" spans="2:57" ht="12" customHeight="1">
      <c r="C798" s="11"/>
    </row>
    <row r="799" spans="2:57" ht="12" customHeight="1">
      <c r="C799" s="11"/>
    </row>
    <row r="800" spans="2:57" ht="12" customHeight="1">
      <c r="B800" s="4" t="s">
        <v>21</v>
      </c>
      <c r="C800" s="11"/>
      <c r="BC800" s="10"/>
      <c r="BE800" s="9"/>
    </row>
    <row r="801" spans="1:23" ht="12" customHeight="1">
      <c r="B801" s="4" t="s">
        <v>158</v>
      </c>
      <c r="C801" s="11"/>
    </row>
    <row r="802" spans="1:23" ht="12" customHeight="1">
      <c r="C802" s="11"/>
    </row>
    <row r="803" spans="1:23" ht="12" customHeight="1">
      <c r="C803" s="11"/>
    </row>
    <row r="804" spans="1:23" ht="12" customHeight="1"/>
    <row r="805" spans="1:23" ht="12" customHeight="1">
      <c r="A805" s="5" t="s">
        <v>159</v>
      </c>
      <c r="B805" s="4" t="s">
        <v>3</v>
      </c>
      <c r="F805" s="9"/>
    </row>
    <row r="806" spans="1:23" ht="12" customHeight="1">
      <c r="B806" s="4" t="s">
        <v>160</v>
      </c>
    </row>
    <row r="807" spans="1:23" ht="12" customHeight="1"/>
    <row r="808" spans="1:23" ht="12" customHeight="1">
      <c r="B808" s="4" t="s">
        <v>5</v>
      </c>
      <c r="F808" s="9"/>
      <c r="K808" s="9"/>
    </row>
    <row r="809" spans="1:23" ht="12" customHeight="1">
      <c r="B809" s="4" t="s">
        <v>161</v>
      </c>
    </row>
    <row r="810" spans="1:23" ht="12" customHeight="1"/>
    <row r="811" spans="1:23" ht="12" customHeight="1">
      <c r="B811" s="4" t="s">
        <v>7</v>
      </c>
      <c r="F811" s="9"/>
      <c r="Q811" s="9"/>
    </row>
    <row r="812" spans="1:23" ht="12" customHeight="1">
      <c r="B812" s="4" t="s">
        <v>162</v>
      </c>
    </row>
    <row r="813" spans="1:23" ht="12" customHeight="1"/>
    <row r="814" spans="1:23" ht="12" customHeight="1">
      <c r="B814" s="4" t="s">
        <v>9</v>
      </c>
      <c r="F814" s="9"/>
      <c r="W814" s="9"/>
    </row>
    <row r="815" spans="1:23" ht="12" customHeight="1">
      <c r="B815" s="4" t="s">
        <v>163</v>
      </c>
    </row>
    <row r="816" spans="1:23" ht="12" customHeight="1"/>
    <row r="817" spans="2:57" ht="12" customHeight="1">
      <c r="B817" s="4" t="s">
        <v>11</v>
      </c>
    </row>
    <row r="818" spans="2:57" ht="12" customHeight="1">
      <c r="B818" s="4" t="s">
        <v>164</v>
      </c>
      <c r="AC818" s="9"/>
    </row>
    <row r="819" spans="2:57" ht="12" customHeight="1"/>
    <row r="820" spans="2:57" ht="12" customHeight="1">
      <c r="B820" s="4" t="s">
        <v>13</v>
      </c>
      <c r="AG820" s="9"/>
    </row>
    <row r="821" spans="2:57" ht="12" customHeight="1">
      <c r="B821" s="4" t="s">
        <v>165</v>
      </c>
    </row>
    <row r="822" spans="2:57" ht="12" customHeight="1"/>
    <row r="823" spans="2:57" ht="12" customHeight="1">
      <c r="B823" s="4" t="s">
        <v>15</v>
      </c>
      <c r="AO823" s="9"/>
    </row>
    <row r="824" spans="2:57" ht="12" customHeight="1">
      <c r="B824" s="4" t="s">
        <v>166</v>
      </c>
    </row>
    <row r="825" spans="2:57" ht="12" customHeight="1"/>
    <row r="826" spans="2:57" ht="12" customHeight="1">
      <c r="B826" s="4" t="s">
        <v>17</v>
      </c>
      <c r="AU826" s="9"/>
    </row>
    <row r="827" spans="2:57" ht="12" customHeight="1">
      <c r="B827" s="4" t="s">
        <v>167</v>
      </c>
    </row>
    <row r="828" spans="2:57" ht="12" customHeight="1"/>
    <row r="829" spans="2:57" ht="12" customHeight="1">
      <c r="B829" s="4" t="s">
        <v>19</v>
      </c>
      <c r="AZ829" s="9"/>
    </row>
    <row r="830" spans="2:57" ht="12" customHeight="1">
      <c r="B830" s="4" t="s">
        <v>168</v>
      </c>
    </row>
    <row r="831" spans="2:57" ht="12" customHeight="1"/>
    <row r="832" spans="2:57" ht="12" customHeight="1">
      <c r="B832" s="4" t="s">
        <v>21</v>
      </c>
      <c r="BC832" s="10"/>
      <c r="BE832" s="9"/>
    </row>
    <row r="833" spans="2:2" ht="12" customHeight="1">
      <c r="B833" s="4" t="s">
        <v>169</v>
      </c>
    </row>
    <row r="834" spans="2:2" ht="12" customHeight="1"/>
    <row r="868" spans="1:163">
      <c r="C868" s="8"/>
    </row>
    <row r="880" spans="1:163" s="6" customFormat="1">
      <c r="A880" s="5"/>
      <c r="B880" s="4"/>
      <c r="C880" s="4"/>
      <c r="D880" s="4"/>
      <c r="E880" s="4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  <c r="BM880" s="3"/>
      <c r="BN880" s="3"/>
      <c r="BO880" s="3"/>
      <c r="BP880" s="3"/>
      <c r="BQ880" s="3"/>
      <c r="BR880" s="3"/>
      <c r="BS880" s="3"/>
      <c r="BT880" s="3"/>
      <c r="BU880" s="3"/>
      <c r="BV880" s="3"/>
      <c r="BW880" s="3"/>
      <c r="BX880" s="3"/>
      <c r="BY880" s="3"/>
      <c r="BZ880" s="3"/>
      <c r="CA880" s="3"/>
      <c r="CB880" s="3"/>
      <c r="CC880" s="3"/>
      <c r="CD880" s="3"/>
      <c r="CE880" s="3"/>
      <c r="CF880" s="3"/>
      <c r="CG880" s="3"/>
      <c r="CH880" s="3"/>
      <c r="CI880" s="3"/>
      <c r="CJ880" s="3"/>
      <c r="CK880" s="3"/>
      <c r="CL880" s="3"/>
      <c r="CM880" s="3"/>
      <c r="CN880" s="3"/>
      <c r="CO880" s="3"/>
      <c r="CP880" s="3"/>
      <c r="CQ880" s="3"/>
      <c r="CR880" s="3"/>
      <c r="CS880" s="3"/>
      <c r="CT880" s="3"/>
      <c r="CU880" s="3"/>
      <c r="CV880" s="3"/>
      <c r="CW880" s="3"/>
      <c r="CX880" s="3"/>
      <c r="CY880" s="3"/>
      <c r="CZ880" s="3"/>
      <c r="DA880" s="3"/>
      <c r="DB880" s="3"/>
      <c r="DC880" s="3"/>
      <c r="DD880" s="3"/>
      <c r="DE880" s="3"/>
      <c r="DF880" s="3"/>
      <c r="DG880" s="3"/>
      <c r="DH880" s="3"/>
      <c r="DI880" s="3"/>
      <c r="DJ880" s="3"/>
      <c r="DK880" s="3"/>
      <c r="DL880" s="3"/>
      <c r="DM880" s="3"/>
      <c r="DN880" s="3"/>
      <c r="DO880" s="3"/>
      <c r="DP880" s="3"/>
      <c r="DQ880" s="3"/>
      <c r="DR880" s="3"/>
      <c r="DS880" s="3"/>
      <c r="DT880" s="3"/>
      <c r="DU880" s="3"/>
      <c r="DV880" s="3"/>
      <c r="DW880" s="3"/>
      <c r="DX880" s="3"/>
      <c r="DY880" s="3"/>
      <c r="DZ880" s="3"/>
      <c r="EA880" s="3"/>
      <c r="EB880" s="3"/>
      <c r="EC880" s="3"/>
      <c r="ED880" s="3"/>
      <c r="EE880" s="3"/>
      <c r="EF880" s="3"/>
      <c r="EG880" s="3"/>
      <c r="EH880" s="3"/>
      <c r="EI880" s="3"/>
      <c r="EJ880" s="3"/>
      <c r="EK880" s="3"/>
      <c r="EL880" s="3"/>
      <c r="EM880" s="3"/>
      <c r="EN880" s="3"/>
      <c r="EO880" s="3"/>
      <c r="EP880" s="3"/>
      <c r="EQ880" s="3"/>
      <c r="ER880" s="3"/>
      <c r="ES880" s="3"/>
      <c r="ET880" s="3"/>
      <c r="EU880" s="3"/>
      <c r="EV880" s="3"/>
      <c r="EW880" s="3"/>
      <c r="EX880" s="3"/>
      <c r="EY880" s="3"/>
      <c r="EZ880" s="3"/>
      <c r="FA880" s="3"/>
      <c r="FB880" s="3"/>
      <c r="FC880" s="3"/>
      <c r="FD880" s="3"/>
      <c r="FE880" s="3"/>
      <c r="FF880" s="3"/>
      <c r="FG880" s="3"/>
    </row>
    <row r="881" spans="1:163" s="6" customFormat="1">
      <c r="A881" s="5"/>
      <c r="B881" s="4"/>
      <c r="C881" s="4"/>
      <c r="D881" s="4"/>
      <c r="E881" s="4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  <c r="BM881" s="3"/>
      <c r="BN881" s="3"/>
      <c r="BO881" s="3"/>
      <c r="BP881" s="3"/>
      <c r="BQ881" s="3"/>
      <c r="BR881" s="3"/>
      <c r="BS881" s="3"/>
      <c r="BT881" s="3"/>
      <c r="BU881" s="3"/>
      <c r="BV881" s="3"/>
      <c r="BW881" s="3"/>
      <c r="BX881" s="3"/>
      <c r="BY881" s="3"/>
      <c r="BZ881" s="3"/>
      <c r="CA881" s="3"/>
      <c r="CB881" s="3"/>
      <c r="CC881" s="3"/>
      <c r="CD881" s="3"/>
      <c r="CE881" s="3"/>
      <c r="CF881" s="3"/>
      <c r="CG881" s="3"/>
      <c r="CH881" s="3"/>
      <c r="CI881" s="3"/>
      <c r="CJ881" s="3"/>
      <c r="CK881" s="3"/>
      <c r="CL881" s="3"/>
      <c r="CM881" s="3"/>
      <c r="CN881" s="3"/>
      <c r="CO881" s="3"/>
      <c r="CP881" s="3"/>
      <c r="CQ881" s="3"/>
      <c r="CR881" s="3"/>
      <c r="CS881" s="3"/>
      <c r="CT881" s="3"/>
      <c r="CU881" s="3"/>
      <c r="CV881" s="3"/>
      <c r="CW881" s="3"/>
      <c r="CX881" s="3"/>
      <c r="CY881" s="3"/>
      <c r="CZ881" s="3"/>
      <c r="DA881" s="3"/>
      <c r="DB881" s="3"/>
      <c r="DC881" s="3"/>
      <c r="DD881" s="3"/>
      <c r="DE881" s="3"/>
      <c r="DF881" s="3"/>
      <c r="DG881" s="3"/>
      <c r="DH881" s="3"/>
      <c r="DI881" s="3"/>
      <c r="DJ881" s="3"/>
      <c r="DK881" s="3"/>
      <c r="DL881" s="3"/>
      <c r="DM881" s="3"/>
      <c r="DN881" s="3"/>
      <c r="DO881" s="3"/>
      <c r="DP881" s="3"/>
      <c r="DQ881" s="3"/>
      <c r="DR881" s="3"/>
      <c r="DS881" s="3"/>
      <c r="DT881" s="3"/>
      <c r="DU881" s="3"/>
      <c r="DV881" s="3"/>
      <c r="DW881" s="3"/>
      <c r="DX881" s="3"/>
      <c r="DY881" s="3"/>
      <c r="DZ881" s="3"/>
      <c r="EA881" s="3"/>
      <c r="EB881" s="3"/>
      <c r="EC881" s="3"/>
      <c r="ED881" s="3"/>
      <c r="EE881" s="3"/>
      <c r="EF881" s="3"/>
      <c r="EG881" s="3"/>
      <c r="EH881" s="3"/>
      <c r="EI881" s="3"/>
      <c r="EJ881" s="3"/>
      <c r="EK881" s="3"/>
      <c r="EL881" s="3"/>
      <c r="EM881" s="3"/>
      <c r="EN881" s="3"/>
      <c r="EO881" s="3"/>
      <c r="EP881" s="3"/>
      <c r="EQ881" s="3"/>
      <c r="ER881" s="3"/>
      <c r="ES881" s="3"/>
      <c r="ET881" s="3"/>
      <c r="EU881" s="3"/>
      <c r="EV881" s="3"/>
      <c r="EW881" s="3"/>
      <c r="EX881" s="3"/>
      <c r="EY881" s="3"/>
      <c r="EZ881" s="3"/>
      <c r="FA881" s="3"/>
      <c r="FB881" s="3"/>
      <c r="FC881" s="3"/>
      <c r="FD881" s="3"/>
      <c r="FE881" s="3"/>
      <c r="FF881" s="3"/>
      <c r="FG881" s="3"/>
    </row>
    <row r="882" spans="1:163" s="6" customFormat="1">
      <c r="A882" s="5"/>
      <c r="B882" s="4"/>
      <c r="C882" s="4"/>
      <c r="D882" s="4"/>
      <c r="E882" s="4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  <c r="BM882" s="3"/>
      <c r="BN882" s="3"/>
      <c r="BO882" s="3"/>
      <c r="BP882" s="3"/>
      <c r="BQ882" s="3"/>
      <c r="BR882" s="3"/>
      <c r="BS882" s="3"/>
      <c r="BT882" s="3"/>
      <c r="BU882" s="3"/>
      <c r="BV882" s="3"/>
      <c r="BW882" s="3"/>
      <c r="BX882" s="3"/>
      <c r="BY882" s="3"/>
      <c r="BZ882" s="3"/>
      <c r="CA882" s="3"/>
      <c r="CB882" s="3"/>
      <c r="CC882" s="3"/>
      <c r="CD882" s="3"/>
      <c r="CE882" s="3"/>
      <c r="CF882" s="3"/>
      <c r="CG882" s="3"/>
      <c r="CH882" s="3"/>
      <c r="CI882" s="3"/>
      <c r="CJ882" s="3"/>
      <c r="CK882" s="3"/>
      <c r="CL882" s="3"/>
      <c r="CM882" s="3"/>
      <c r="CN882" s="3"/>
      <c r="CO882" s="3"/>
      <c r="CP882" s="3"/>
      <c r="CQ882" s="3"/>
      <c r="CR882" s="3"/>
      <c r="CS882" s="3"/>
      <c r="CT882" s="3"/>
      <c r="CU882" s="3"/>
      <c r="CV882" s="3"/>
      <c r="CW882" s="3"/>
      <c r="CX882" s="3"/>
      <c r="CY882" s="3"/>
      <c r="CZ882" s="3"/>
      <c r="DA882" s="3"/>
      <c r="DB882" s="3"/>
      <c r="DC882" s="3"/>
      <c r="DD882" s="3"/>
      <c r="DE882" s="3"/>
      <c r="DF882" s="3"/>
      <c r="DG882" s="3"/>
      <c r="DH882" s="3"/>
      <c r="DI882" s="3"/>
      <c r="DJ882" s="3"/>
      <c r="DK882" s="3"/>
      <c r="DL882" s="3"/>
      <c r="DM882" s="3"/>
      <c r="DN882" s="3"/>
      <c r="DO882" s="3"/>
      <c r="DP882" s="3"/>
      <c r="DQ882" s="3"/>
      <c r="DR882" s="3"/>
      <c r="DS882" s="3"/>
      <c r="DT882" s="3"/>
      <c r="DU882" s="3"/>
      <c r="DV882" s="3"/>
      <c r="DW882" s="3"/>
      <c r="DX882" s="3"/>
      <c r="DY882" s="3"/>
      <c r="DZ882" s="3"/>
      <c r="EA882" s="3"/>
      <c r="EB882" s="3"/>
      <c r="EC882" s="3"/>
      <c r="ED882" s="3"/>
      <c r="EE882" s="3"/>
      <c r="EF882" s="3"/>
      <c r="EG882" s="3"/>
      <c r="EH882" s="3"/>
      <c r="EI882" s="3"/>
      <c r="EJ882" s="3"/>
      <c r="EK882" s="3"/>
      <c r="EL882" s="3"/>
      <c r="EM882" s="3"/>
      <c r="EN882" s="3"/>
      <c r="EO882" s="3"/>
      <c r="EP882" s="3"/>
      <c r="EQ882" s="3"/>
      <c r="ER882" s="3"/>
      <c r="ES882" s="3"/>
      <c r="ET882" s="3"/>
      <c r="EU882" s="3"/>
      <c r="EV882" s="3"/>
      <c r="EW882" s="3"/>
      <c r="EX882" s="3"/>
      <c r="EY882" s="3"/>
      <c r="EZ882" s="3"/>
      <c r="FA882" s="3"/>
      <c r="FB882" s="3"/>
      <c r="FC882" s="3"/>
      <c r="FD882" s="3"/>
      <c r="FE882" s="3"/>
      <c r="FF882" s="3"/>
      <c r="FG882" s="3"/>
    </row>
    <row r="883" spans="1:163" s="6" customFormat="1">
      <c r="A883" s="5"/>
      <c r="B883" s="4"/>
      <c r="C883" s="4"/>
      <c r="D883" s="4"/>
      <c r="E883" s="4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  <c r="BM883" s="3"/>
      <c r="BN883" s="3"/>
      <c r="BO883" s="3"/>
      <c r="BP883" s="3"/>
      <c r="BQ883" s="3"/>
      <c r="BR883" s="3"/>
      <c r="BS883" s="3"/>
      <c r="BT883" s="3"/>
      <c r="BU883" s="3"/>
      <c r="BV883" s="3"/>
      <c r="BW883" s="3"/>
      <c r="BX883" s="3"/>
      <c r="BY883" s="3"/>
      <c r="BZ883" s="3"/>
      <c r="CA883" s="3"/>
      <c r="CB883" s="3"/>
      <c r="CC883" s="3"/>
      <c r="CD883" s="3"/>
      <c r="CE883" s="3"/>
      <c r="CF883" s="3"/>
      <c r="CG883" s="3"/>
      <c r="CH883" s="3"/>
      <c r="CI883" s="3"/>
      <c r="CJ883" s="3"/>
      <c r="CK883" s="3"/>
      <c r="CL883" s="3"/>
      <c r="CM883" s="3"/>
      <c r="CN883" s="3"/>
      <c r="CO883" s="3"/>
      <c r="CP883" s="3"/>
      <c r="CQ883" s="3"/>
      <c r="CR883" s="3"/>
      <c r="CS883" s="3"/>
      <c r="CT883" s="3"/>
      <c r="CU883" s="3"/>
      <c r="CV883" s="3"/>
      <c r="CW883" s="3"/>
      <c r="CX883" s="3"/>
      <c r="CY883" s="3"/>
      <c r="CZ883" s="3"/>
      <c r="DA883" s="3"/>
      <c r="DB883" s="3"/>
      <c r="DC883" s="3"/>
      <c r="DD883" s="3"/>
      <c r="DE883" s="3"/>
      <c r="DF883" s="3"/>
      <c r="DG883" s="3"/>
      <c r="DH883" s="3"/>
      <c r="DI883" s="3"/>
      <c r="DJ883" s="3"/>
      <c r="DK883" s="3"/>
      <c r="DL883" s="3"/>
      <c r="DM883" s="3"/>
      <c r="DN883" s="3"/>
      <c r="DO883" s="3"/>
      <c r="DP883" s="3"/>
      <c r="DQ883" s="3"/>
      <c r="DR883" s="3"/>
      <c r="DS883" s="3"/>
      <c r="DT883" s="3"/>
      <c r="DU883" s="3"/>
      <c r="DV883" s="3"/>
      <c r="DW883" s="3"/>
      <c r="DX883" s="3"/>
      <c r="DY883" s="3"/>
      <c r="DZ883" s="3"/>
      <c r="EA883" s="3"/>
      <c r="EB883" s="3"/>
      <c r="EC883" s="3"/>
      <c r="ED883" s="3"/>
      <c r="EE883" s="3"/>
      <c r="EF883" s="3"/>
      <c r="EG883" s="3"/>
      <c r="EH883" s="3"/>
      <c r="EI883" s="3"/>
      <c r="EJ883" s="3"/>
      <c r="EK883" s="3"/>
      <c r="EL883" s="3"/>
      <c r="EM883" s="3"/>
      <c r="EN883" s="3"/>
      <c r="EO883" s="3"/>
      <c r="EP883" s="3"/>
      <c r="EQ883" s="3"/>
      <c r="ER883" s="3"/>
      <c r="ES883" s="3"/>
      <c r="ET883" s="3"/>
      <c r="EU883" s="3"/>
      <c r="EV883" s="3"/>
      <c r="EW883" s="3"/>
      <c r="EX883" s="3"/>
      <c r="EY883" s="3"/>
      <c r="EZ883" s="3"/>
      <c r="FA883" s="3"/>
      <c r="FB883" s="3"/>
      <c r="FC883" s="3"/>
      <c r="FD883" s="3"/>
      <c r="FE883" s="3"/>
      <c r="FF883" s="3"/>
      <c r="FG883" s="3"/>
    </row>
    <row r="884" spans="1:163" s="6" customFormat="1">
      <c r="A884" s="5"/>
      <c r="B884" s="4"/>
      <c r="C884" s="4"/>
      <c r="D884" s="4"/>
      <c r="E884" s="4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  <c r="BM884" s="3"/>
      <c r="BN884" s="3"/>
      <c r="BO884" s="3"/>
      <c r="BP884" s="3"/>
      <c r="BQ884" s="3"/>
      <c r="BR884" s="3"/>
      <c r="BS884" s="3"/>
      <c r="BT884" s="3"/>
      <c r="BU884" s="3"/>
      <c r="BV884" s="3"/>
      <c r="BW884" s="3"/>
      <c r="BX884" s="3"/>
      <c r="BY884" s="3"/>
      <c r="BZ884" s="3"/>
      <c r="CA884" s="3"/>
      <c r="CB884" s="3"/>
      <c r="CC884" s="3"/>
      <c r="CD884" s="3"/>
      <c r="CE884" s="3"/>
      <c r="CF884" s="3"/>
      <c r="CG884" s="3"/>
      <c r="CH884" s="3"/>
      <c r="CI884" s="3"/>
      <c r="CJ884" s="3"/>
      <c r="CK884" s="3"/>
      <c r="CL884" s="3"/>
      <c r="CM884" s="3"/>
      <c r="CN884" s="3"/>
      <c r="CO884" s="3"/>
      <c r="CP884" s="3"/>
      <c r="CQ884" s="3"/>
      <c r="CR884" s="3"/>
      <c r="CS884" s="3"/>
      <c r="CT884" s="3"/>
      <c r="CU884" s="3"/>
      <c r="CV884" s="3"/>
      <c r="CW884" s="3"/>
      <c r="CX884" s="3"/>
      <c r="CY884" s="3"/>
      <c r="CZ884" s="3"/>
      <c r="DA884" s="3"/>
      <c r="DB884" s="3"/>
      <c r="DC884" s="3"/>
      <c r="DD884" s="3"/>
      <c r="DE884" s="3"/>
      <c r="DF884" s="3"/>
      <c r="DG884" s="3"/>
      <c r="DH884" s="3"/>
      <c r="DI884" s="3"/>
      <c r="DJ884" s="3"/>
      <c r="DK884" s="3"/>
      <c r="DL884" s="3"/>
      <c r="DM884" s="3"/>
      <c r="DN884" s="3"/>
      <c r="DO884" s="3"/>
      <c r="DP884" s="3"/>
      <c r="DQ884" s="3"/>
      <c r="DR884" s="3"/>
      <c r="DS884" s="3"/>
      <c r="DT884" s="3"/>
      <c r="DU884" s="3"/>
      <c r="DV884" s="3"/>
      <c r="DW884" s="3"/>
      <c r="DX884" s="3"/>
      <c r="DY884" s="3"/>
      <c r="DZ884" s="3"/>
      <c r="EA884" s="3"/>
      <c r="EB884" s="3"/>
      <c r="EC884" s="3"/>
      <c r="ED884" s="3"/>
      <c r="EE884" s="3"/>
      <c r="EF884" s="3"/>
      <c r="EG884" s="3"/>
      <c r="EH884" s="3"/>
      <c r="EI884" s="3"/>
      <c r="EJ884" s="3"/>
      <c r="EK884" s="3"/>
      <c r="EL884" s="3"/>
      <c r="EM884" s="3"/>
      <c r="EN884" s="3"/>
      <c r="EO884" s="3"/>
      <c r="EP884" s="3"/>
      <c r="EQ884" s="3"/>
      <c r="ER884" s="3"/>
      <c r="ES884" s="3"/>
      <c r="ET884" s="3"/>
      <c r="EU884" s="3"/>
      <c r="EV884" s="3"/>
      <c r="EW884" s="3"/>
      <c r="EX884" s="3"/>
      <c r="EY884" s="3"/>
      <c r="EZ884" s="3"/>
      <c r="FA884" s="3"/>
      <c r="FB884" s="3"/>
      <c r="FC884" s="3"/>
      <c r="FD884" s="3"/>
      <c r="FE884" s="3"/>
      <c r="FF884" s="3"/>
      <c r="FG884" s="3"/>
    </row>
    <row r="885" spans="1:163" s="6" customFormat="1">
      <c r="A885" s="5"/>
      <c r="B885" s="4"/>
      <c r="C885" s="4"/>
      <c r="D885" s="4"/>
      <c r="E885" s="4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  <c r="BM885" s="3"/>
      <c r="BN885" s="3"/>
      <c r="BO885" s="3"/>
      <c r="BP885" s="3"/>
      <c r="BQ885" s="3"/>
      <c r="BR885" s="3"/>
      <c r="BS885" s="3"/>
      <c r="BT885" s="3"/>
      <c r="BU885" s="3"/>
      <c r="BV885" s="3"/>
      <c r="BW885" s="3"/>
      <c r="BX885" s="3"/>
      <c r="BY885" s="3"/>
      <c r="BZ885" s="3"/>
      <c r="CA885" s="3"/>
      <c r="CB885" s="3"/>
      <c r="CC885" s="3"/>
      <c r="CD885" s="3"/>
      <c r="CE885" s="3"/>
      <c r="CF885" s="3"/>
      <c r="CG885" s="3"/>
      <c r="CH885" s="3"/>
      <c r="CI885" s="3"/>
      <c r="CJ885" s="3"/>
      <c r="CK885" s="3"/>
      <c r="CL885" s="3"/>
      <c r="CM885" s="3"/>
      <c r="CN885" s="3"/>
      <c r="CO885" s="3"/>
      <c r="CP885" s="3"/>
      <c r="CQ885" s="3"/>
      <c r="CR885" s="3"/>
      <c r="CS885" s="3"/>
      <c r="CT885" s="3"/>
      <c r="CU885" s="3"/>
      <c r="CV885" s="3"/>
      <c r="CW885" s="3"/>
      <c r="CX885" s="3"/>
      <c r="CY885" s="3"/>
      <c r="CZ885" s="3"/>
      <c r="DA885" s="3"/>
      <c r="DB885" s="3"/>
      <c r="DC885" s="3"/>
      <c r="DD885" s="3"/>
      <c r="DE885" s="3"/>
      <c r="DF885" s="3"/>
      <c r="DG885" s="3"/>
      <c r="DH885" s="3"/>
      <c r="DI885" s="3"/>
      <c r="DJ885" s="3"/>
      <c r="DK885" s="3"/>
      <c r="DL885" s="3"/>
      <c r="DM885" s="3"/>
      <c r="DN885" s="3"/>
      <c r="DO885" s="3"/>
      <c r="DP885" s="3"/>
      <c r="DQ885" s="3"/>
      <c r="DR885" s="3"/>
      <c r="DS885" s="3"/>
      <c r="DT885" s="3"/>
      <c r="DU885" s="3"/>
      <c r="DV885" s="3"/>
      <c r="DW885" s="3"/>
      <c r="DX885" s="3"/>
      <c r="DY885" s="3"/>
      <c r="DZ885" s="3"/>
      <c r="EA885" s="3"/>
      <c r="EB885" s="3"/>
      <c r="EC885" s="3"/>
      <c r="ED885" s="3"/>
      <c r="EE885" s="3"/>
      <c r="EF885" s="3"/>
      <c r="EG885" s="3"/>
      <c r="EH885" s="3"/>
      <c r="EI885" s="3"/>
      <c r="EJ885" s="3"/>
      <c r="EK885" s="3"/>
      <c r="EL885" s="3"/>
      <c r="EM885" s="3"/>
      <c r="EN885" s="3"/>
      <c r="EO885" s="3"/>
      <c r="EP885" s="3"/>
      <c r="EQ885" s="3"/>
      <c r="ER885" s="3"/>
      <c r="ES885" s="3"/>
      <c r="ET885" s="3"/>
      <c r="EU885" s="3"/>
      <c r="EV885" s="3"/>
      <c r="EW885" s="3"/>
      <c r="EX885" s="3"/>
      <c r="EY885" s="3"/>
      <c r="EZ885" s="3"/>
      <c r="FA885" s="3"/>
      <c r="FB885" s="3"/>
      <c r="FC885" s="3"/>
      <c r="FD885" s="3"/>
      <c r="FE885" s="3"/>
      <c r="FF885" s="3"/>
      <c r="FG885" s="3"/>
    </row>
    <row r="886" spans="1:163" s="6" customFormat="1">
      <c r="A886" s="5"/>
      <c r="B886" s="4"/>
      <c r="C886" s="4"/>
      <c r="D886" s="4"/>
      <c r="E886" s="4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  <c r="BM886" s="3"/>
      <c r="BN886" s="3"/>
      <c r="BO886" s="3"/>
      <c r="BP886" s="3"/>
      <c r="BQ886" s="3"/>
      <c r="BR886" s="3"/>
      <c r="BS886" s="3"/>
      <c r="BT886" s="3"/>
      <c r="BU886" s="3"/>
      <c r="BV886" s="3"/>
      <c r="BW886" s="3"/>
      <c r="BX886" s="3"/>
      <c r="BY886" s="3"/>
      <c r="BZ886" s="3"/>
      <c r="CA886" s="3"/>
      <c r="CB886" s="3"/>
      <c r="CC886" s="3"/>
      <c r="CD886" s="3"/>
      <c r="CE886" s="3"/>
      <c r="CF886" s="3"/>
      <c r="CG886" s="3"/>
      <c r="CH886" s="3"/>
      <c r="CI886" s="3"/>
      <c r="CJ886" s="3"/>
      <c r="CK886" s="3"/>
      <c r="CL886" s="3"/>
      <c r="CM886" s="3"/>
      <c r="CN886" s="3"/>
      <c r="CO886" s="3"/>
      <c r="CP886" s="3"/>
      <c r="CQ886" s="3"/>
      <c r="CR886" s="3"/>
      <c r="CS886" s="3"/>
      <c r="CT886" s="3"/>
      <c r="CU886" s="3"/>
      <c r="CV886" s="3"/>
      <c r="CW886" s="3"/>
      <c r="CX886" s="3"/>
      <c r="CY886" s="3"/>
      <c r="CZ886" s="3"/>
      <c r="DA886" s="3"/>
      <c r="DB886" s="3"/>
      <c r="DC886" s="3"/>
      <c r="DD886" s="3"/>
      <c r="DE886" s="3"/>
      <c r="DF886" s="3"/>
      <c r="DG886" s="3"/>
      <c r="DH886" s="3"/>
      <c r="DI886" s="3"/>
      <c r="DJ886" s="3"/>
      <c r="DK886" s="3"/>
      <c r="DL886" s="3"/>
      <c r="DM886" s="3"/>
      <c r="DN886" s="3"/>
      <c r="DO886" s="3"/>
      <c r="DP886" s="3"/>
      <c r="DQ886" s="3"/>
      <c r="DR886" s="3"/>
      <c r="DS886" s="3"/>
      <c r="DT886" s="3"/>
      <c r="DU886" s="3"/>
      <c r="DV886" s="3"/>
      <c r="DW886" s="3"/>
      <c r="DX886" s="3"/>
      <c r="DY886" s="3"/>
      <c r="DZ886" s="3"/>
      <c r="EA886" s="3"/>
      <c r="EB886" s="3"/>
      <c r="EC886" s="3"/>
      <c r="ED886" s="3"/>
      <c r="EE886" s="3"/>
      <c r="EF886" s="3"/>
      <c r="EG886" s="3"/>
      <c r="EH886" s="3"/>
      <c r="EI886" s="3"/>
      <c r="EJ886" s="3"/>
      <c r="EK886" s="3"/>
      <c r="EL886" s="3"/>
      <c r="EM886" s="3"/>
      <c r="EN886" s="3"/>
      <c r="EO886" s="3"/>
      <c r="EP886" s="3"/>
      <c r="EQ886" s="3"/>
      <c r="ER886" s="3"/>
      <c r="ES886" s="3"/>
      <c r="ET886" s="3"/>
      <c r="EU886" s="3"/>
      <c r="EV886" s="3"/>
      <c r="EW886" s="3"/>
      <c r="EX886" s="3"/>
      <c r="EY886" s="3"/>
      <c r="EZ886" s="3"/>
      <c r="FA886" s="3"/>
      <c r="FB886" s="3"/>
      <c r="FC886" s="3"/>
      <c r="FD886" s="3"/>
      <c r="FE886" s="3"/>
      <c r="FF886" s="3"/>
      <c r="FG886" s="3"/>
    </row>
    <row r="887" spans="1:163" s="6" customFormat="1">
      <c r="A887" s="5"/>
      <c r="B887" s="4"/>
      <c r="C887" s="4"/>
      <c r="D887" s="4"/>
      <c r="E887" s="4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  <c r="BM887" s="3"/>
      <c r="BN887" s="3"/>
      <c r="BO887" s="3"/>
      <c r="BP887" s="3"/>
      <c r="BQ887" s="3"/>
      <c r="BR887" s="3"/>
      <c r="BS887" s="3"/>
      <c r="BT887" s="3"/>
      <c r="BU887" s="3"/>
      <c r="BV887" s="3"/>
      <c r="BW887" s="3"/>
      <c r="BX887" s="3"/>
      <c r="BY887" s="3"/>
      <c r="BZ887" s="3"/>
      <c r="CA887" s="3"/>
      <c r="CB887" s="3"/>
      <c r="CC887" s="3"/>
      <c r="CD887" s="3"/>
      <c r="CE887" s="3"/>
      <c r="CF887" s="3"/>
      <c r="CG887" s="3"/>
      <c r="CH887" s="3"/>
      <c r="CI887" s="3"/>
      <c r="CJ887" s="3"/>
      <c r="CK887" s="3"/>
      <c r="CL887" s="3"/>
      <c r="CM887" s="3"/>
      <c r="CN887" s="3"/>
      <c r="CO887" s="3"/>
      <c r="CP887" s="3"/>
      <c r="CQ887" s="3"/>
      <c r="CR887" s="3"/>
      <c r="CS887" s="3"/>
      <c r="CT887" s="3"/>
      <c r="CU887" s="3"/>
      <c r="CV887" s="3"/>
      <c r="CW887" s="3"/>
      <c r="CX887" s="3"/>
      <c r="CY887" s="3"/>
      <c r="CZ887" s="3"/>
      <c r="DA887" s="3"/>
      <c r="DB887" s="3"/>
      <c r="DC887" s="3"/>
      <c r="DD887" s="3"/>
      <c r="DE887" s="3"/>
      <c r="DF887" s="3"/>
      <c r="DG887" s="3"/>
      <c r="DH887" s="3"/>
      <c r="DI887" s="3"/>
      <c r="DJ887" s="3"/>
      <c r="DK887" s="3"/>
      <c r="DL887" s="3"/>
      <c r="DM887" s="3"/>
      <c r="DN887" s="3"/>
      <c r="DO887" s="3"/>
      <c r="DP887" s="3"/>
      <c r="DQ887" s="3"/>
      <c r="DR887" s="3"/>
      <c r="DS887" s="3"/>
      <c r="DT887" s="3"/>
      <c r="DU887" s="3"/>
      <c r="DV887" s="3"/>
      <c r="DW887" s="3"/>
      <c r="DX887" s="3"/>
      <c r="DY887" s="3"/>
      <c r="DZ887" s="3"/>
      <c r="EA887" s="3"/>
      <c r="EB887" s="3"/>
      <c r="EC887" s="3"/>
      <c r="ED887" s="3"/>
      <c r="EE887" s="3"/>
      <c r="EF887" s="3"/>
      <c r="EG887" s="3"/>
      <c r="EH887" s="3"/>
      <c r="EI887" s="3"/>
      <c r="EJ887" s="3"/>
      <c r="EK887" s="3"/>
      <c r="EL887" s="3"/>
      <c r="EM887" s="3"/>
      <c r="EN887" s="3"/>
      <c r="EO887" s="3"/>
      <c r="EP887" s="3"/>
      <c r="EQ887" s="3"/>
      <c r="ER887" s="3"/>
      <c r="ES887" s="3"/>
      <c r="ET887" s="3"/>
      <c r="EU887" s="3"/>
      <c r="EV887" s="3"/>
      <c r="EW887" s="3"/>
      <c r="EX887" s="3"/>
      <c r="EY887" s="3"/>
      <c r="EZ887" s="3"/>
      <c r="FA887" s="3"/>
      <c r="FB887" s="3"/>
      <c r="FC887" s="3"/>
      <c r="FD887" s="3"/>
      <c r="FE887" s="3"/>
      <c r="FF887" s="3"/>
      <c r="FG887" s="3"/>
    </row>
    <row r="888" spans="1:163" s="6" customFormat="1">
      <c r="A888" s="5"/>
      <c r="B888" s="4"/>
      <c r="C888" s="4"/>
      <c r="D888" s="4"/>
      <c r="E888" s="4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  <c r="BM888" s="3"/>
      <c r="BN888" s="3"/>
      <c r="BO888" s="3"/>
      <c r="BP888" s="3"/>
      <c r="BQ888" s="3"/>
      <c r="BR888" s="3"/>
      <c r="BS888" s="3"/>
      <c r="BT888" s="3"/>
      <c r="BU888" s="3"/>
      <c r="BV888" s="3"/>
      <c r="BW888" s="3"/>
      <c r="BX888" s="3"/>
      <c r="BY888" s="3"/>
      <c r="BZ888" s="3"/>
      <c r="CA888" s="3"/>
      <c r="CB888" s="3"/>
      <c r="CC888" s="3"/>
      <c r="CD888" s="3"/>
      <c r="CE888" s="3"/>
      <c r="CF888" s="3"/>
      <c r="CG888" s="3"/>
      <c r="CH888" s="3"/>
      <c r="CI888" s="3"/>
      <c r="CJ888" s="3"/>
      <c r="CK888" s="3"/>
      <c r="CL888" s="3"/>
      <c r="CM888" s="3"/>
      <c r="CN888" s="3"/>
      <c r="CO888" s="3"/>
      <c r="CP888" s="3"/>
      <c r="CQ888" s="3"/>
      <c r="CR888" s="3"/>
      <c r="CS888" s="3"/>
      <c r="CT888" s="3"/>
      <c r="CU888" s="3"/>
      <c r="CV888" s="3"/>
      <c r="CW888" s="3"/>
      <c r="CX888" s="3"/>
      <c r="CY888" s="3"/>
      <c r="CZ888" s="3"/>
      <c r="DA888" s="3"/>
      <c r="DB888" s="3"/>
      <c r="DC888" s="3"/>
      <c r="DD888" s="3"/>
      <c r="DE888" s="3"/>
      <c r="DF888" s="3"/>
      <c r="DG888" s="3"/>
      <c r="DH888" s="3"/>
      <c r="DI888" s="3"/>
      <c r="DJ888" s="3"/>
      <c r="DK888" s="3"/>
      <c r="DL888" s="3"/>
      <c r="DM888" s="3"/>
      <c r="DN888" s="3"/>
      <c r="DO888" s="3"/>
      <c r="DP888" s="3"/>
      <c r="DQ888" s="3"/>
      <c r="DR888" s="3"/>
      <c r="DS888" s="3"/>
      <c r="DT888" s="3"/>
      <c r="DU888" s="3"/>
      <c r="DV888" s="3"/>
      <c r="DW888" s="3"/>
      <c r="DX888" s="3"/>
      <c r="DY888" s="3"/>
      <c r="DZ888" s="3"/>
      <c r="EA888" s="3"/>
      <c r="EB888" s="3"/>
      <c r="EC888" s="3"/>
      <c r="ED888" s="3"/>
      <c r="EE888" s="3"/>
      <c r="EF888" s="3"/>
      <c r="EG888" s="3"/>
      <c r="EH888" s="3"/>
      <c r="EI888" s="3"/>
      <c r="EJ888" s="3"/>
      <c r="EK888" s="3"/>
      <c r="EL888" s="3"/>
      <c r="EM888" s="3"/>
      <c r="EN888" s="3"/>
      <c r="EO888" s="3"/>
      <c r="EP888" s="3"/>
      <c r="EQ888" s="3"/>
      <c r="ER888" s="3"/>
      <c r="ES888" s="3"/>
      <c r="ET888" s="3"/>
      <c r="EU888" s="3"/>
      <c r="EV888" s="3"/>
      <c r="EW888" s="3"/>
      <c r="EX888" s="3"/>
      <c r="EY888" s="3"/>
      <c r="EZ888" s="3"/>
      <c r="FA888" s="3"/>
      <c r="FB888" s="3"/>
      <c r="FC888" s="3"/>
      <c r="FD888" s="3"/>
      <c r="FE888" s="3"/>
      <c r="FF888" s="3"/>
      <c r="FG888" s="3"/>
    </row>
    <row r="889" spans="1:163" s="6" customFormat="1">
      <c r="A889" s="5"/>
      <c r="B889" s="4"/>
      <c r="C889" s="4"/>
      <c r="D889" s="4"/>
      <c r="E889" s="4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  <c r="BM889" s="3"/>
      <c r="BN889" s="3"/>
      <c r="BO889" s="3"/>
      <c r="BP889" s="3"/>
      <c r="BQ889" s="3"/>
      <c r="BR889" s="3"/>
      <c r="BS889" s="3"/>
      <c r="BT889" s="3"/>
      <c r="BU889" s="3"/>
      <c r="BV889" s="3"/>
      <c r="BW889" s="3"/>
      <c r="BX889" s="3"/>
      <c r="BY889" s="3"/>
      <c r="BZ889" s="3"/>
      <c r="CA889" s="3"/>
      <c r="CB889" s="3"/>
      <c r="CC889" s="3"/>
      <c r="CD889" s="3"/>
      <c r="CE889" s="3"/>
      <c r="CF889" s="3"/>
      <c r="CG889" s="3"/>
      <c r="CH889" s="3"/>
      <c r="CI889" s="3"/>
      <c r="CJ889" s="3"/>
      <c r="CK889" s="3"/>
      <c r="CL889" s="3"/>
      <c r="CM889" s="3"/>
      <c r="CN889" s="3"/>
      <c r="CO889" s="3"/>
      <c r="CP889" s="3"/>
      <c r="CQ889" s="3"/>
      <c r="CR889" s="3"/>
      <c r="CS889" s="3"/>
      <c r="CT889" s="3"/>
      <c r="CU889" s="3"/>
      <c r="CV889" s="3"/>
      <c r="CW889" s="3"/>
      <c r="CX889" s="3"/>
      <c r="CY889" s="3"/>
      <c r="CZ889" s="3"/>
      <c r="DA889" s="3"/>
      <c r="DB889" s="3"/>
      <c r="DC889" s="3"/>
      <c r="DD889" s="3"/>
      <c r="DE889" s="3"/>
      <c r="DF889" s="3"/>
      <c r="DG889" s="3"/>
      <c r="DH889" s="3"/>
      <c r="DI889" s="3"/>
      <c r="DJ889" s="3"/>
      <c r="DK889" s="3"/>
      <c r="DL889" s="3"/>
      <c r="DM889" s="3"/>
      <c r="DN889" s="3"/>
      <c r="DO889" s="3"/>
      <c r="DP889" s="3"/>
      <c r="DQ889" s="3"/>
      <c r="DR889" s="3"/>
      <c r="DS889" s="3"/>
      <c r="DT889" s="3"/>
      <c r="DU889" s="3"/>
      <c r="DV889" s="3"/>
      <c r="DW889" s="3"/>
      <c r="DX889" s="3"/>
      <c r="DY889" s="3"/>
      <c r="DZ889" s="3"/>
      <c r="EA889" s="3"/>
      <c r="EB889" s="3"/>
      <c r="EC889" s="3"/>
      <c r="ED889" s="3"/>
      <c r="EE889" s="3"/>
      <c r="EF889" s="3"/>
      <c r="EG889" s="3"/>
      <c r="EH889" s="3"/>
      <c r="EI889" s="3"/>
      <c r="EJ889" s="3"/>
      <c r="EK889" s="3"/>
      <c r="EL889" s="3"/>
      <c r="EM889" s="3"/>
      <c r="EN889" s="3"/>
      <c r="EO889" s="3"/>
      <c r="EP889" s="3"/>
      <c r="EQ889" s="3"/>
      <c r="ER889" s="3"/>
      <c r="ES889" s="3"/>
      <c r="ET889" s="3"/>
      <c r="EU889" s="3"/>
      <c r="EV889" s="3"/>
      <c r="EW889" s="3"/>
      <c r="EX889" s="3"/>
      <c r="EY889" s="3"/>
      <c r="EZ889" s="3"/>
      <c r="FA889" s="3"/>
      <c r="FB889" s="3"/>
      <c r="FC889" s="3"/>
      <c r="FD889" s="3"/>
      <c r="FE889" s="3"/>
      <c r="FF889" s="3"/>
      <c r="FG889" s="3"/>
    </row>
    <row r="890" spans="1:163" s="6" customFormat="1">
      <c r="A890" s="5"/>
      <c r="B890" s="4"/>
      <c r="C890" s="4"/>
      <c r="D890" s="4"/>
      <c r="E890" s="4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  <c r="BM890" s="3"/>
      <c r="BN890" s="3"/>
      <c r="BO890" s="3"/>
      <c r="BP890" s="3"/>
      <c r="BQ890" s="3"/>
      <c r="BR890" s="3"/>
      <c r="BS890" s="3"/>
      <c r="BT890" s="3"/>
      <c r="BU890" s="3"/>
      <c r="BV890" s="3"/>
      <c r="BW890" s="3"/>
      <c r="BX890" s="3"/>
      <c r="BY890" s="3"/>
      <c r="BZ890" s="3"/>
      <c r="CA890" s="3"/>
      <c r="CB890" s="3"/>
      <c r="CC890" s="3"/>
      <c r="CD890" s="3"/>
      <c r="CE890" s="3"/>
      <c r="CF890" s="3"/>
      <c r="CG890" s="3"/>
      <c r="CH890" s="3"/>
      <c r="CI890" s="3"/>
      <c r="CJ890" s="3"/>
      <c r="CK890" s="3"/>
      <c r="CL890" s="3"/>
      <c r="CM890" s="3"/>
      <c r="CN890" s="3"/>
      <c r="CO890" s="3"/>
      <c r="CP890" s="3"/>
      <c r="CQ890" s="3"/>
      <c r="CR890" s="3"/>
      <c r="CS890" s="3"/>
      <c r="CT890" s="3"/>
      <c r="CU890" s="3"/>
      <c r="CV890" s="3"/>
      <c r="CW890" s="3"/>
      <c r="CX890" s="3"/>
      <c r="CY890" s="3"/>
      <c r="CZ890" s="3"/>
      <c r="DA890" s="3"/>
      <c r="DB890" s="3"/>
      <c r="DC890" s="3"/>
      <c r="DD890" s="3"/>
      <c r="DE890" s="3"/>
      <c r="DF890" s="3"/>
      <c r="DG890" s="3"/>
      <c r="DH890" s="3"/>
      <c r="DI890" s="3"/>
      <c r="DJ890" s="3"/>
      <c r="DK890" s="3"/>
      <c r="DL890" s="3"/>
      <c r="DM890" s="3"/>
      <c r="DN890" s="3"/>
      <c r="DO890" s="3"/>
      <c r="DP890" s="3"/>
      <c r="DQ890" s="3"/>
      <c r="DR890" s="3"/>
      <c r="DS890" s="3"/>
      <c r="DT890" s="3"/>
      <c r="DU890" s="3"/>
      <c r="DV890" s="3"/>
      <c r="DW890" s="3"/>
      <c r="DX890" s="3"/>
      <c r="DY890" s="3"/>
      <c r="DZ890" s="3"/>
      <c r="EA890" s="3"/>
      <c r="EB890" s="3"/>
      <c r="EC890" s="3"/>
      <c r="ED890" s="3"/>
      <c r="EE890" s="3"/>
      <c r="EF890" s="3"/>
      <c r="EG890" s="3"/>
      <c r="EH890" s="3"/>
      <c r="EI890" s="3"/>
      <c r="EJ890" s="3"/>
      <c r="EK890" s="3"/>
      <c r="EL890" s="3"/>
      <c r="EM890" s="3"/>
      <c r="EN890" s="3"/>
      <c r="EO890" s="3"/>
      <c r="EP890" s="3"/>
      <c r="EQ890" s="3"/>
      <c r="ER890" s="3"/>
      <c r="ES890" s="3"/>
      <c r="ET890" s="3"/>
      <c r="EU890" s="3"/>
      <c r="EV890" s="3"/>
      <c r="EW890" s="3"/>
      <c r="EX890" s="3"/>
      <c r="EY890" s="3"/>
      <c r="EZ890" s="3"/>
      <c r="FA890" s="3"/>
      <c r="FB890" s="3"/>
      <c r="FC890" s="3"/>
      <c r="FD890" s="3"/>
      <c r="FE890" s="3"/>
      <c r="FF890" s="3"/>
      <c r="FG890" s="3"/>
    </row>
    <row r="891" spans="1:163" s="6" customFormat="1">
      <c r="A891" s="5"/>
      <c r="B891" s="4"/>
      <c r="C891" s="4"/>
      <c r="D891" s="4"/>
      <c r="E891" s="4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  <c r="BM891" s="3"/>
      <c r="BN891" s="3"/>
      <c r="BO891" s="3"/>
      <c r="BP891" s="3"/>
      <c r="BQ891" s="3"/>
      <c r="BR891" s="3"/>
      <c r="BS891" s="3"/>
      <c r="BT891" s="3"/>
      <c r="BU891" s="3"/>
      <c r="BV891" s="3"/>
      <c r="BW891" s="3"/>
      <c r="BX891" s="3"/>
      <c r="BY891" s="3"/>
      <c r="BZ891" s="3"/>
      <c r="CA891" s="3"/>
      <c r="CB891" s="3"/>
      <c r="CC891" s="3"/>
      <c r="CD891" s="3"/>
      <c r="CE891" s="3"/>
      <c r="CF891" s="3"/>
      <c r="CG891" s="3"/>
      <c r="CH891" s="3"/>
      <c r="CI891" s="3"/>
      <c r="CJ891" s="3"/>
      <c r="CK891" s="3"/>
      <c r="CL891" s="3"/>
      <c r="CM891" s="3"/>
      <c r="CN891" s="3"/>
      <c r="CO891" s="3"/>
      <c r="CP891" s="3"/>
      <c r="CQ891" s="3"/>
      <c r="CR891" s="3"/>
      <c r="CS891" s="3"/>
      <c r="CT891" s="3"/>
      <c r="CU891" s="3"/>
      <c r="CV891" s="3"/>
      <c r="CW891" s="3"/>
      <c r="CX891" s="3"/>
      <c r="CY891" s="3"/>
      <c r="CZ891" s="3"/>
      <c r="DA891" s="3"/>
      <c r="DB891" s="3"/>
      <c r="DC891" s="3"/>
      <c r="DD891" s="3"/>
      <c r="DE891" s="3"/>
      <c r="DF891" s="3"/>
      <c r="DG891" s="3"/>
      <c r="DH891" s="3"/>
      <c r="DI891" s="3"/>
      <c r="DJ891" s="3"/>
      <c r="DK891" s="3"/>
      <c r="DL891" s="3"/>
      <c r="DM891" s="3"/>
      <c r="DN891" s="3"/>
      <c r="DO891" s="3"/>
      <c r="DP891" s="3"/>
      <c r="DQ891" s="3"/>
      <c r="DR891" s="3"/>
      <c r="DS891" s="3"/>
      <c r="DT891" s="3"/>
      <c r="DU891" s="3"/>
      <c r="DV891" s="3"/>
      <c r="DW891" s="3"/>
      <c r="DX891" s="3"/>
      <c r="DY891" s="3"/>
      <c r="DZ891" s="3"/>
      <c r="EA891" s="3"/>
      <c r="EB891" s="3"/>
      <c r="EC891" s="3"/>
      <c r="ED891" s="3"/>
      <c r="EE891" s="3"/>
      <c r="EF891" s="3"/>
      <c r="EG891" s="3"/>
      <c r="EH891" s="3"/>
      <c r="EI891" s="3"/>
      <c r="EJ891" s="3"/>
      <c r="EK891" s="3"/>
      <c r="EL891" s="3"/>
      <c r="EM891" s="3"/>
      <c r="EN891" s="3"/>
      <c r="EO891" s="3"/>
      <c r="EP891" s="3"/>
      <c r="EQ891" s="3"/>
      <c r="ER891" s="3"/>
      <c r="ES891" s="3"/>
      <c r="ET891" s="3"/>
      <c r="EU891" s="3"/>
      <c r="EV891" s="3"/>
      <c r="EW891" s="3"/>
      <c r="EX891" s="3"/>
      <c r="EY891" s="3"/>
      <c r="EZ891" s="3"/>
      <c r="FA891" s="3"/>
      <c r="FB891" s="3"/>
      <c r="FC891" s="3"/>
      <c r="FD891" s="3"/>
      <c r="FE891" s="3"/>
      <c r="FF891" s="3"/>
      <c r="FG891" s="3"/>
    </row>
    <row r="892" spans="1:163" s="6" customFormat="1">
      <c r="A892" s="5"/>
      <c r="B892" s="4"/>
      <c r="C892" s="4"/>
      <c r="D892" s="4"/>
      <c r="E892" s="4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  <c r="BM892" s="3"/>
      <c r="BN892" s="3"/>
      <c r="BO892" s="3"/>
      <c r="BP892" s="3"/>
      <c r="BQ892" s="3"/>
      <c r="BR892" s="3"/>
      <c r="BS892" s="3"/>
      <c r="BT892" s="3"/>
      <c r="BU892" s="3"/>
      <c r="BV892" s="3"/>
      <c r="BW892" s="3"/>
      <c r="BX892" s="3"/>
      <c r="BY892" s="3"/>
      <c r="BZ892" s="3"/>
      <c r="CA892" s="3"/>
      <c r="CB892" s="3"/>
      <c r="CC892" s="3"/>
      <c r="CD892" s="3"/>
      <c r="CE892" s="3"/>
      <c r="CF892" s="3"/>
      <c r="CG892" s="3"/>
      <c r="CH892" s="3"/>
      <c r="CI892" s="3"/>
      <c r="CJ892" s="3"/>
      <c r="CK892" s="3"/>
      <c r="CL892" s="3"/>
      <c r="CM892" s="3"/>
      <c r="CN892" s="3"/>
      <c r="CO892" s="3"/>
      <c r="CP892" s="3"/>
      <c r="CQ892" s="3"/>
      <c r="CR892" s="3"/>
      <c r="CS892" s="3"/>
      <c r="CT892" s="3"/>
      <c r="CU892" s="3"/>
      <c r="CV892" s="3"/>
      <c r="CW892" s="3"/>
      <c r="CX892" s="3"/>
      <c r="CY892" s="3"/>
      <c r="CZ892" s="3"/>
      <c r="DA892" s="3"/>
      <c r="DB892" s="3"/>
      <c r="DC892" s="3"/>
      <c r="DD892" s="3"/>
      <c r="DE892" s="3"/>
      <c r="DF892" s="3"/>
      <c r="DG892" s="3"/>
      <c r="DH892" s="3"/>
      <c r="DI892" s="3"/>
      <c r="DJ892" s="3"/>
      <c r="DK892" s="3"/>
      <c r="DL892" s="3"/>
      <c r="DM892" s="3"/>
      <c r="DN892" s="3"/>
      <c r="DO892" s="3"/>
      <c r="DP892" s="3"/>
      <c r="DQ892" s="3"/>
      <c r="DR892" s="3"/>
      <c r="DS892" s="3"/>
      <c r="DT892" s="3"/>
      <c r="DU892" s="3"/>
      <c r="DV892" s="3"/>
      <c r="DW892" s="3"/>
      <c r="DX892" s="3"/>
      <c r="DY892" s="3"/>
      <c r="DZ892" s="3"/>
      <c r="EA892" s="3"/>
      <c r="EB892" s="3"/>
      <c r="EC892" s="3"/>
      <c r="ED892" s="3"/>
      <c r="EE892" s="3"/>
      <c r="EF892" s="3"/>
      <c r="EG892" s="3"/>
      <c r="EH892" s="3"/>
      <c r="EI892" s="3"/>
      <c r="EJ892" s="3"/>
      <c r="EK892" s="3"/>
      <c r="EL892" s="3"/>
      <c r="EM892" s="3"/>
      <c r="EN892" s="3"/>
      <c r="EO892" s="3"/>
      <c r="EP892" s="3"/>
      <c r="EQ892" s="3"/>
      <c r="ER892" s="3"/>
      <c r="ES892" s="3"/>
      <c r="ET892" s="3"/>
      <c r="EU892" s="3"/>
      <c r="EV892" s="3"/>
      <c r="EW892" s="3"/>
      <c r="EX892" s="3"/>
      <c r="EY892" s="3"/>
      <c r="EZ892" s="3"/>
      <c r="FA892" s="3"/>
      <c r="FB892" s="3"/>
      <c r="FC892" s="3"/>
      <c r="FD892" s="3"/>
      <c r="FE892" s="3"/>
      <c r="FF892" s="3"/>
      <c r="FG892" s="3"/>
    </row>
    <row r="893" spans="1:163" s="6" customFormat="1">
      <c r="A893" s="5"/>
      <c r="B893" s="4"/>
      <c r="C893" s="4"/>
      <c r="D893" s="4"/>
      <c r="E893" s="4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  <c r="BM893" s="3"/>
      <c r="BN893" s="3"/>
      <c r="BO893" s="3"/>
      <c r="BP893" s="3"/>
      <c r="BQ893" s="3"/>
      <c r="BR893" s="3"/>
      <c r="BS893" s="3"/>
      <c r="BT893" s="3"/>
      <c r="BU893" s="3"/>
      <c r="BV893" s="3"/>
      <c r="BW893" s="3"/>
      <c r="BX893" s="3"/>
      <c r="BY893" s="3"/>
      <c r="BZ893" s="3"/>
      <c r="CA893" s="3"/>
      <c r="CB893" s="3"/>
      <c r="CC893" s="3"/>
      <c r="CD893" s="3"/>
      <c r="CE893" s="3"/>
      <c r="CF893" s="3"/>
      <c r="CG893" s="3"/>
      <c r="CH893" s="3"/>
      <c r="CI893" s="3"/>
      <c r="CJ893" s="3"/>
      <c r="CK893" s="3"/>
      <c r="CL893" s="3"/>
      <c r="CM893" s="3"/>
      <c r="CN893" s="3"/>
      <c r="CO893" s="3"/>
      <c r="CP893" s="3"/>
      <c r="CQ893" s="3"/>
      <c r="CR893" s="3"/>
      <c r="CS893" s="3"/>
      <c r="CT893" s="3"/>
      <c r="CU893" s="3"/>
      <c r="CV893" s="3"/>
      <c r="CW893" s="3"/>
      <c r="CX893" s="3"/>
      <c r="CY893" s="3"/>
      <c r="CZ893" s="3"/>
      <c r="DA893" s="3"/>
      <c r="DB893" s="3"/>
      <c r="DC893" s="3"/>
      <c r="DD893" s="3"/>
      <c r="DE893" s="3"/>
      <c r="DF893" s="3"/>
      <c r="DG893" s="3"/>
      <c r="DH893" s="3"/>
      <c r="DI893" s="3"/>
      <c r="DJ893" s="3"/>
      <c r="DK893" s="3"/>
      <c r="DL893" s="3"/>
      <c r="DM893" s="3"/>
      <c r="DN893" s="3"/>
      <c r="DO893" s="3"/>
      <c r="DP893" s="3"/>
      <c r="DQ893" s="3"/>
      <c r="DR893" s="3"/>
      <c r="DS893" s="3"/>
      <c r="DT893" s="3"/>
      <c r="DU893" s="3"/>
      <c r="DV893" s="3"/>
      <c r="DW893" s="3"/>
      <c r="DX893" s="3"/>
      <c r="DY893" s="3"/>
      <c r="DZ893" s="3"/>
      <c r="EA893" s="3"/>
      <c r="EB893" s="3"/>
      <c r="EC893" s="3"/>
      <c r="ED893" s="3"/>
      <c r="EE893" s="3"/>
      <c r="EF893" s="3"/>
      <c r="EG893" s="3"/>
      <c r="EH893" s="3"/>
      <c r="EI893" s="3"/>
      <c r="EJ893" s="3"/>
      <c r="EK893" s="3"/>
      <c r="EL893" s="3"/>
      <c r="EM893" s="3"/>
      <c r="EN893" s="3"/>
      <c r="EO893" s="3"/>
      <c r="EP893" s="3"/>
      <c r="EQ893" s="3"/>
      <c r="ER893" s="3"/>
      <c r="ES893" s="3"/>
      <c r="ET893" s="3"/>
      <c r="EU893" s="3"/>
      <c r="EV893" s="3"/>
      <c r="EW893" s="3"/>
      <c r="EX893" s="3"/>
      <c r="EY893" s="3"/>
      <c r="EZ893" s="3"/>
      <c r="FA893" s="3"/>
      <c r="FB893" s="3"/>
      <c r="FC893" s="3"/>
      <c r="FD893" s="3"/>
      <c r="FE893" s="3"/>
      <c r="FF893" s="3"/>
      <c r="FG893" s="3"/>
    </row>
    <row r="894" spans="1:163" s="6" customFormat="1">
      <c r="A894" s="5"/>
      <c r="B894" s="4"/>
      <c r="C894" s="4"/>
      <c r="D894" s="4"/>
      <c r="E894" s="4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  <c r="BM894" s="3"/>
      <c r="BN894" s="3"/>
      <c r="BO894" s="3"/>
      <c r="BP894" s="3"/>
      <c r="BQ894" s="3"/>
      <c r="BR894" s="3"/>
      <c r="BS894" s="3"/>
      <c r="BT894" s="3"/>
      <c r="BU894" s="3"/>
      <c r="BV894" s="3"/>
      <c r="BW894" s="3"/>
      <c r="BX894" s="3"/>
      <c r="BY894" s="3"/>
      <c r="BZ894" s="3"/>
      <c r="CA894" s="3"/>
      <c r="CB894" s="3"/>
      <c r="CC894" s="3"/>
      <c r="CD894" s="3"/>
      <c r="CE894" s="3"/>
      <c r="CF894" s="3"/>
      <c r="CG894" s="3"/>
      <c r="CH894" s="3"/>
      <c r="CI894" s="3"/>
      <c r="CJ894" s="3"/>
      <c r="CK894" s="3"/>
      <c r="CL894" s="3"/>
      <c r="CM894" s="3"/>
      <c r="CN894" s="3"/>
      <c r="CO894" s="3"/>
      <c r="CP894" s="3"/>
      <c r="CQ894" s="3"/>
      <c r="CR894" s="3"/>
      <c r="CS894" s="3"/>
      <c r="CT894" s="3"/>
      <c r="CU894" s="3"/>
      <c r="CV894" s="3"/>
      <c r="CW894" s="3"/>
      <c r="CX894" s="3"/>
      <c r="CY894" s="3"/>
      <c r="CZ894" s="3"/>
      <c r="DA894" s="3"/>
      <c r="DB894" s="3"/>
      <c r="DC894" s="3"/>
      <c r="DD894" s="3"/>
      <c r="DE894" s="3"/>
      <c r="DF894" s="3"/>
      <c r="DG894" s="3"/>
      <c r="DH894" s="3"/>
      <c r="DI894" s="3"/>
      <c r="DJ894" s="3"/>
      <c r="DK894" s="3"/>
      <c r="DL894" s="3"/>
      <c r="DM894" s="3"/>
      <c r="DN894" s="3"/>
      <c r="DO894" s="3"/>
      <c r="DP894" s="3"/>
      <c r="DQ894" s="3"/>
      <c r="DR894" s="3"/>
      <c r="DS894" s="3"/>
      <c r="DT894" s="3"/>
      <c r="DU894" s="3"/>
      <c r="DV894" s="3"/>
      <c r="DW894" s="3"/>
      <c r="DX894" s="3"/>
      <c r="DY894" s="3"/>
      <c r="DZ894" s="3"/>
      <c r="EA894" s="3"/>
      <c r="EB894" s="3"/>
      <c r="EC894" s="3"/>
      <c r="ED894" s="3"/>
      <c r="EE894" s="3"/>
      <c r="EF894" s="3"/>
      <c r="EG894" s="3"/>
      <c r="EH894" s="3"/>
      <c r="EI894" s="3"/>
      <c r="EJ894" s="3"/>
      <c r="EK894" s="3"/>
      <c r="EL894" s="3"/>
      <c r="EM894" s="3"/>
      <c r="EN894" s="3"/>
      <c r="EO894" s="3"/>
      <c r="EP894" s="3"/>
      <c r="EQ894" s="3"/>
      <c r="ER894" s="3"/>
      <c r="ES894" s="3"/>
      <c r="ET894" s="3"/>
      <c r="EU894" s="3"/>
      <c r="EV894" s="3"/>
      <c r="EW894" s="3"/>
      <c r="EX894" s="3"/>
      <c r="EY894" s="3"/>
      <c r="EZ894" s="3"/>
      <c r="FA894" s="3"/>
      <c r="FB894" s="3"/>
      <c r="FC894" s="3"/>
      <c r="FD894" s="3"/>
      <c r="FE894" s="3"/>
      <c r="FF894" s="3"/>
      <c r="FG894" s="3"/>
    </row>
    <row r="895" spans="1:163" s="6" customFormat="1">
      <c r="A895" s="5"/>
      <c r="B895" s="4"/>
      <c r="C895" s="4"/>
      <c r="D895" s="4"/>
      <c r="E895" s="4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  <c r="BM895" s="3"/>
      <c r="BN895" s="3"/>
      <c r="BO895" s="3"/>
      <c r="BP895" s="3"/>
      <c r="BQ895" s="3"/>
      <c r="BR895" s="3"/>
      <c r="BS895" s="3"/>
      <c r="BT895" s="3"/>
      <c r="BU895" s="3"/>
      <c r="BV895" s="3"/>
      <c r="BW895" s="3"/>
      <c r="BX895" s="3"/>
      <c r="BY895" s="3"/>
      <c r="BZ895" s="3"/>
      <c r="CA895" s="3"/>
      <c r="CB895" s="3"/>
      <c r="CC895" s="3"/>
      <c r="CD895" s="3"/>
      <c r="CE895" s="3"/>
      <c r="CF895" s="3"/>
      <c r="CG895" s="3"/>
      <c r="CH895" s="3"/>
      <c r="CI895" s="3"/>
      <c r="CJ895" s="3"/>
      <c r="CK895" s="3"/>
      <c r="CL895" s="3"/>
      <c r="CM895" s="3"/>
      <c r="CN895" s="3"/>
      <c r="CO895" s="3"/>
      <c r="CP895" s="3"/>
      <c r="CQ895" s="3"/>
      <c r="CR895" s="3"/>
      <c r="CS895" s="3"/>
      <c r="CT895" s="3"/>
      <c r="CU895" s="3"/>
      <c r="CV895" s="3"/>
      <c r="CW895" s="3"/>
      <c r="CX895" s="3"/>
      <c r="CY895" s="3"/>
      <c r="CZ895" s="3"/>
      <c r="DA895" s="3"/>
      <c r="DB895" s="3"/>
      <c r="DC895" s="3"/>
      <c r="DD895" s="3"/>
      <c r="DE895" s="3"/>
      <c r="DF895" s="3"/>
      <c r="DG895" s="3"/>
      <c r="DH895" s="3"/>
      <c r="DI895" s="3"/>
      <c r="DJ895" s="3"/>
      <c r="DK895" s="3"/>
      <c r="DL895" s="3"/>
      <c r="DM895" s="3"/>
      <c r="DN895" s="3"/>
      <c r="DO895" s="3"/>
      <c r="DP895" s="3"/>
      <c r="DQ895" s="3"/>
      <c r="DR895" s="3"/>
      <c r="DS895" s="3"/>
      <c r="DT895" s="3"/>
      <c r="DU895" s="3"/>
      <c r="DV895" s="3"/>
      <c r="DW895" s="3"/>
      <c r="DX895" s="3"/>
      <c r="DY895" s="3"/>
      <c r="DZ895" s="3"/>
      <c r="EA895" s="3"/>
      <c r="EB895" s="3"/>
      <c r="EC895" s="3"/>
      <c r="ED895" s="3"/>
      <c r="EE895" s="3"/>
      <c r="EF895" s="3"/>
      <c r="EG895" s="3"/>
      <c r="EH895" s="3"/>
      <c r="EI895" s="3"/>
      <c r="EJ895" s="3"/>
      <c r="EK895" s="3"/>
      <c r="EL895" s="3"/>
      <c r="EM895" s="3"/>
      <c r="EN895" s="3"/>
      <c r="EO895" s="3"/>
      <c r="EP895" s="3"/>
      <c r="EQ895" s="3"/>
      <c r="ER895" s="3"/>
      <c r="ES895" s="3"/>
      <c r="ET895" s="3"/>
      <c r="EU895" s="3"/>
      <c r="EV895" s="3"/>
      <c r="EW895" s="3"/>
      <c r="EX895" s="3"/>
      <c r="EY895" s="3"/>
      <c r="EZ895" s="3"/>
      <c r="FA895" s="3"/>
      <c r="FB895" s="3"/>
      <c r="FC895" s="3"/>
      <c r="FD895" s="3"/>
      <c r="FE895" s="3"/>
      <c r="FF895" s="3"/>
      <c r="FG895" s="3"/>
    </row>
    <row r="896" spans="1:163" s="6" customFormat="1">
      <c r="A896" s="5"/>
      <c r="B896" s="4"/>
      <c r="C896" s="4"/>
      <c r="D896" s="4"/>
      <c r="E896" s="4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  <c r="BM896" s="3"/>
      <c r="BN896" s="3"/>
      <c r="BO896" s="3"/>
      <c r="BP896" s="3"/>
      <c r="BQ896" s="3"/>
      <c r="BR896" s="3"/>
      <c r="BS896" s="3"/>
      <c r="BT896" s="3"/>
      <c r="BU896" s="3"/>
      <c r="BV896" s="3"/>
      <c r="BW896" s="3"/>
      <c r="BX896" s="3"/>
      <c r="BY896" s="3"/>
      <c r="BZ896" s="3"/>
      <c r="CA896" s="3"/>
      <c r="CB896" s="3"/>
      <c r="CC896" s="3"/>
      <c r="CD896" s="3"/>
      <c r="CE896" s="3"/>
      <c r="CF896" s="3"/>
      <c r="CG896" s="3"/>
      <c r="CH896" s="3"/>
      <c r="CI896" s="3"/>
      <c r="CJ896" s="3"/>
      <c r="CK896" s="3"/>
      <c r="CL896" s="3"/>
      <c r="CM896" s="3"/>
      <c r="CN896" s="3"/>
      <c r="CO896" s="3"/>
      <c r="CP896" s="3"/>
      <c r="CQ896" s="3"/>
      <c r="CR896" s="3"/>
      <c r="CS896" s="3"/>
      <c r="CT896" s="3"/>
      <c r="CU896" s="3"/>
      <c r="CV896" s="3"/>
      <c r="CW896" s="3"/>
      <c r="CX896" s="3"/>
      <c r="CY896" s="3"/>
      <c r="CZ896" s="3"/>
      <c r="DA896" s="3"/>
      <c r="DB896" s="3"/>
      <c r="DC896" s="3"/>
      <c r="DD896" s="3"/>
      <c r="DE896" s="3"/>
      <c r="DF896" s="3"/>
      <c r="DG896" s="3"/>
      <c r="DH896" s="3"/>
      <c r="DI896" s="3"/>
      <c r="DJ896" s="3"/>
      <c r="DK896" s="3"/>
      <c r="DL896" s="3"/>
      <c r="DM896" s="3"/>
      <c r="DN896" s="3"/>
      <c r="DO896" s="3"/>
      <c r="DP896" s="3"/>
      <c r="DQ896" s="3"/>
      <c r="DR896" s="3"/>
      <c r="DS896" s="3"/>
      <c r="DT896" s="3"/>
      <c r="DU896" s="3"/>
      <c r="DV896" s="3"/>
      <c r="DW896" s="3"/>
      <c r="DX896" s="3"/>
      <c r="DY896" s="3"/>
      <c r="DZ896" s="3"/>
      <c r="EA896" s="3"/>
      <c r="EB896" s="3"/>
      <c r="EC896" s="3"/>
      <c r="ED896" s="3"/>
      <c r="EE896" s="3"/>
      <c r="EF896" s="3"/>
      <c r="EG896" s="3"/>
      <c r="EH896" s="3"/>
      <c r="EI896" s="3"/>
      <c r="EJ896" s="3"/>
      <c r="EK896" s="3"/>
      <c r="EL896" s="3"/>
      <c r="EM896" s="3"/>
      <c r="EN896" s="3"/>
      <c r="EO896" s="3"/>
      <c r="EP896" s="3"/>
      <c r="EQ896" s="3"/>
      <c r="ER896" s="3"/>
      <c r="ES896" s="3"/>
      <c r="ET896" s="3"/>
      <c r="EU896" s="3"/>
      <c r="EV896" s="3"/>
      <c r="EW896" s="3"/>
      <c r="EX896" s="3"/>
      <c r="EY896" s="3"/>
      <c r="EZ896" s="3"/>
      <c r="FA896" s="3"/>
      <c r="FB896" s="3"/>
      <c r="FC896" s="3"/>
      <c r="FD896" s="3"/>
      <c r="FE896" s="3"/>
      <c r="FF896" s="3"/>
      <c r="FG896" s="3"/>
    </row>
    <row r="897" spans="1:163" s="6" customFormat="1">
      <c r="A897" s="5"/>
      <c r="B897" s="4"/>
      <c r="C897" s="4"/>
      <c r="D897" s="4"/>
      <c r="E897" s="4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  <c r="BY897" s="3"/>
      <c r="BZ897" s="3"/>
      <c r="CA897" s="3"/>
      <c r="CB897" s="3"/>
      <c r="CC897" s="3"/>
      <c r="CD897" s="3"/>
      <c r="CE897" s="3"/>
      <c r="CF897" s="3"/>
      <c r="CG897" s="3"/>
      <c r="CH897" s="3"/>
      <c r="CI897" s="3"/>
      <c r="CJ897" s="3"/>
      <c r="CK897" s="3"/>
      <c r="CL897" s="3"/>
      <c r="CM897" s="3"/>
      <c r="CN897" s="3"/>
      <c r="CO897" s="3"/>
      <c r="CP897" s="3"/>
      <c r="CQ897" s="3"/>
      <c r="CR897" s="3"/>
      <c r="CS897" s="3"/>
      <c r="CT897" s="3"/>
      <c r="CU897" s="3"/>
      <c r="CV897" s="3"/>
      <c r="CW897" s="3"/>
      <c r="CX897" s="3"/>
      <c r="CY897" s="3"/>
      <c r="CZ897" s="3"/>
      <c r="DA897" s="3"/>
      <c r="DB897" s="3"/>
      <c r="DC897" s="3"/>
      <c r="DD897" s="3"/>
      <c r="DE897" s="3"/>
      <c r="DF897" s="3"/>
      <c r="DG897" s="3"/>
      <c r="DH897" s="3"/>
      <c r="DI897" s="3"/>
      <c r="DJ897" s="3"/>
      <c r="DK897" s="3"/>
      <c r="DL897" s="3"/>
      <c r="DM897" s="3"/>
      <c r="DN897" s="3"/>
      <c r="DO897" s="3"/>
      <c r="DP897" s="3"/>
      <c r="DQ897" s="3"/>
      <c r="DR897" s="3"/>
      <c r="DS897" s="3"/>
      <c r="DT897" s="3"/>
      <c r="DU897" s="3"/>
      <c r="DV897" s="3"/>
      <c r="DW897" s="3"/>
      <c r="DX897" s="3"/>
      <c r="DY897" s="3"/>
      <c r="DZ897" s="3"/>
      <c r="EA897" s="3"/>
      <c r="EB897" s="3"/>
      <c r="EC897" s="3"/>
      <c r="ED897" s="3"/>
      <c r="EE897" s="3"/>
      <c r="EF897" s="3"/>
      <c r="EG897" s="3"/>
      <c r="EH897" s="3"/>
      <c r="EI897" s="3"/>
      <c r="EJ897" s="3"/>
      <c r="EK897" s="3"/>
      <c r="EL897" s="3"/>
      <c r="EM897" s="3"/>
      <c r="EN897" s="3"/>
      <c r="EO897" s="3"/>
      <c r="EP897" s="3"/>
      <c r="EQ897" s="3"/>
      <c r="ER897" s="3"/>
      <c r="ES897" s="3"/>
      <c r="ET897" s="3"/>
      <c r="EU897" s="3"/>
      <c r="EV897" s="3"/>
      <c r="EW897" s="3"/>
      <c r="EX897" s="3"/>
      <c r="EY897" s="3"/>
      <c r="EZ897" s="3"/>
      <c r="FA897" s="3"/>
      <c r="FB897" s="3"/>
      <c r="FC897" s="3"/>
      <c r="FD897" s="3"/>
      <c r="FE897" s="3"/>
      <c r="FF897" s="3"/>
      <c r="FG897" s="3"/>
    </row>
    <row r="898" spans="1:163" s="6" customFormat="1">
      <c r="A898" s="5"/>
      <c r="B898" s="4"/>
      <c r="C898" s="4"/>
      <c r="D898" s="4"/>
      <c r="E898" s="4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  <c r="BY898" s="3"/>
      <c r="BZ898" s="3"/>
      <c r="CA898" s="3"/>
      <c r="CB898" s="3"/>
      <c r="CC898" s="3"/>
      <c r="CD898" s="3"/>
      <c r="CE898" s="3"/>
      <c r="CF898" s="3"/>
      <c r="CG898" s="3"/>
      <c r="CH898" s="3"/>
      <c r="CI898" s="3"/>
      <c r="CJ898" s="3"/>
      <c r="CK898" s="3"/>
      <c r="CL898" s="3"/>
      <c r="CM898" s="3"/>
      <c r="CN898" s="3"/>
      <c r="CO898" s="3"/>
      <c r="CP898" s="3"/>
      <c r="CQ898" s="3"/>
      <c r="CR898" s="3"/>
      <c r="CS898" s="3"/>
      <c r="CT898" s="3"/>
      <c r="CU898" s="3"/>
      <c r="CV898" s="3"/>
      <c r="CW898" s="3"/>
      <c r="CX898" s="3"/>
      <c r="CY898" s="3"/>
      <c r="CZ898" s="3"/>
      <c r="DA898" s="3"/>
      <c r="DB898" s="3"/>
      <c r="DC898" s="3"/>
      <c r="DD898" s="3"/>
      <c r="DE898" s="3"/>
      <c r="DF898" s="3"/>
      <c r="DG898" s="3"/>
      <c r="DH898" s="3"/>
      <c r="DI898" s="3"/>
      <c r="DJ898" s="3"/>
      <c r="DK898" s="3"/>
      <c r="DL898" s="3"/>
      <c r="DM898" s="3"/>
      <c r="DN898" s="3"/>
      <c r="DO898" s="3"/>
      <c r="DP898" s="3"/>
      <c r="DQ898" s="3"/>
      <c r="DR898" s="3"/>
      <c r="DS898" s="3"/>
      <c r="DT898" s="3"/>
      <c r="DU898" s="3"/>
      <c r="DV898" s="3"/>
      <c r="DW898" s="3"/>
      <c r="DX898" s="3"/>
      <c r="DY898" s="3"/>
      <c r="DZ898" s="3"/>
      <c r="EA898" s="3"/>
      <c r="EB898" s="3"/>
      <c r="EC898" s="3"/>
      <c r="ED898" s="3"/>
      <c r="EE898" s="3"/>
      <c r="EF898" s="3"/>
      <c r="EG898" s="3"/>
      <c r="EH898" s="3"/>
      <c r="EI898" s="3"/>
      <c r="EJ898" s="3"/>
      <c r="EK898" s="3"/>
      <c r="EL898" s="3"/>
      <c r="EM898" s="3"/>
      <c r="EN898" s="3"/>
      <c r="EO898" s="3"/>
      <c r="EP898" s="3"/>
      <c r="EQ898" s="3"/>
      <c r="ER898" s="3"/>
      <c r="ES898" s="3"/>
      <c r="ET898" s="3"/>
      <c r="EU898" s="3"/>
      <c r="EV898" s="3"/>
      <c r="EW898" s="3"/>
      <c r="EX898" s="3"/>
      <c r="EY898" s="3"/>
      <c r="EZ898" s="3"/>
      <c r="FA898" s="3"/>
      <c r="FB898" s="3"/>
      <c r="FC898" s="3"/>
      <c r="FD898" s="3"/>
      <c r="FE898" s="3"/>
      <c r="FF898" s="3"/>
      <c r="FG898" s="3"/>
    </row>
    <row r="899" spans="1:163" s="6" customFormat="1">
      <c r="A899" s="5"/>
      <c r="B899" s="4"/>
      <c r="C899" s="4"/>
      <c r="D899" s="4"/>
      <c r="E899" s="4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  <c r="BY899" s="3"/>
      <c r="BZ899" s="3"/>
      <c r="CA899" s="3"/>
      <c r="CB899" s="3"/>
      <c r="CC899" s="3"/>
      <c r="CD899" s="3"/>
      <c r="CE899" s="3"/>
      <c r="CF899" s="3"/>
      <c r="CG899" s="3"/>
      <c r="CH899" s="3"/>
      <c r="CI899" s="3"/>
      <c r="CJ899" s="3"/>
      <c r="CK899" s="3"/>
      <c r="CL899" s="3"/>
      <c r="CM899" s="3"/>
      <c r="CN899" s="3"/>
      <c r="CO899" s="3"/>
      <c r="CP899" s="3"/>
      <c r="CQ899" s="3"/>
      <c r="CR899" s="3"/>
      <c r="CS899" s="3"/>
      <c r="CT899" s="3"/>
      <c r="CU899" s="3"/>
      <c r="CV899" s="3"/>
      <c r="CW899" s="3"/>
      <c r="CX899" s="3"/>
      <c r="CY899" s="3"/>
      <c r="CZ899" s="3"/>
      <c r="DA899" s="3"/>
      <c r="DB899" s="3"/>
      <c r="DC899" s="3"/>
      <c r="DD899" s="3"/>
      <c r="DE899" s="3"/>
      <c r="DF899" s="3"/>
      <c r="DG899" s="3"/>
      <c r="DH899" s="3"/>
      <c r="DI899" s="3"/>
      <c r="DJ899" s="3"/>
      <c r="DK899" s="3"/>
      <c r="DL899" s="3"/>
      <c r="DM899" s="3"/>
      <c r="DN899" s="3"/>
      <c r="DO899" s="3"/>
      <c r="DP899" s="3"/>
      <c r="DQ899" s="3"/>
      <c r="DR899" s="3"/>
      <c r="DS899" s="3"/>
      <c r="DT899" s="3"/>
      <c r="DU899" s="3"/>
      <c r="DV899" s="3"/>
      <c r="DW899" s="3"/>
      <c r="DX899" s="3"/>
      <c r="DY899" s="3"/>
      <c r="DZ899" s="3"/>
      <c r="EA899" s="3"/>
      <c r="EB899" s="3"/>
      <c r="EC899" s="3"/>
      <c r="ED899" s="3"/>
      <c r="EE899" s="3"/>
      <c r="EF899" s="3"/>
      <c r="EG899" s="3"/>
      <c r="EH899" s="3"/>
      <c r="EI899" s="3"/>
      <c r="EJ899" s="3"/>
      <c r="EK899" s="3"/>
      <c r="EL899" s="3"/>
      <c r="EM899" s="3"/>
      <c r="EN899" s="3"/>
      <c r="EO899" s="3"/>
      <c r="EP899" s="3"/>
      <c r="EQ899" s="3"/>
      <c r="ER899" s="3"/>
      <c r="ES899" s="3"/>
      <c r="ET899" s="3"/>
      <c r="EU899" s="3"/>
      <c r="EV899" s="3"/>
      <c r="EW899" s="3"/>
      <c r="EX899" s="3"/>
      <c r="EY899" s="3"/>
      <c r="EZ899" s="3"/>
      <c r="FA899" s="3"/>
      <c r="FB899" s="3"/>
      <c r="FC899" s="3"/>
      <c r="FD899" s="3"/>
      <c r="FE899" s="3"/>
      <c r="FF899" s="3"/>
      <c r="FG899" s="3"/>
    </row>
    <row r="900" spans="1:163" s="6" customFormat="1">
      <c r="A900" s="5"/>
      <c r="B900" s="4"/>
      <c r="C900" s="4"/>
      <c r="D900" s="4"/>
      <c r="E900" s="4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  <c r="BY900" s="3"/>
      <c r="BZ900" s="3"/>
      <c r="CA900" s="3"/>
      <c r="CB900" s="3"/>
      <c r="CC900" s="3"/>
      <c r="CD900" s="3"/>
      <c r="CE900" s="3"/>
      <c r="CF900" s="3"/>
      <c r="CG900" s="3"/>
      <c r="CH900" s="3"/>
      <c r="CI900" s="3"/>
      <c r="CJ900" s="3"/>
      <c r="CK900" s="3"/>
      <c r="CL900" s="3"/>
      <c r="CM900" s="3"/>
      <c r="CN900" s="3"/>
      <c r="CO900" s="3"/>
      <c r="CP900" s="3"/>
      <c r="CQ900" s="3"/>
      <c r="CR900" s="3"/>
      <c r="CS900" s="3"/>
      <c r="CT900" s="3"/>
      <c r="CU900" s="3"/>
      <c r="CV900" s="3"/>
      <c r="CW900" s="3"/>
      <c r="CX900" s="3"/>
      <c r="CY900" s="3"/>
      <c r="CZ900" s="3"/>
      <c r="DA900" s="3"/>
      <c r="DB900" s="3"/>
      <c r="DC900" s="3"/>
      <c r="DD900" s="3"/>
      <c r="DE900" s="3"/>
      <c r="DF900" s="3"/>
      <c r="DG900" s="3"/>
      <c r="DH900" s="3"/>
      <c r="DI900" s="3"/>
      <c r="DJ900" s="3"/>
      <c r="DK900" s="3"/>
      <c r="DL900" s="3"/>
      <c r="DM900" s="3"/>
      <c r="DN900" s="3"/>
      <c r="DO900" s="3"/>
      <c r="DP900" s="3"/>
      <c r="DQ900" s="3"/>
      <c r="DR900" s="3"/>
      <c r="DS900" s="3"/>
      <c r="DT900" s="3"/>
      <c r="DU900" s="3"/>
      <c r="DV900" s="3"/>
      <c r="DW900" s="3"/>
      <c r="DX900" s="3"/>
      <c r="DY900" s="3"/>
      <c r="DZ900" s="3"/>
      <c r="EA900" s="3"/>
      <c r="EB900" s="3"/>
      <c r="EC900" s="3"/>
      <c r="ED900" s="3"/>
      <c r="EE900" s="3"/>
      <c r="EF900" s="3"/>
      <c r="EG900" s="3"/>
      <c r="EH900" s="3"/>
      <c r="EI900" s="3"/>
      <c r="EJ900" s="3"/>
      <c r="EK900" s="3"/>
      <c r="EL900" s="3"/>
      <c r="EM900" s="3"/>
      <c r="EN900" s="3"/>
      <c r="EO900" s="3"/>
      <c r="EP900" s="3"/>
      <c r="EQ900" s="3"/>
      <c r="ER900" s="3"/>
      <c r="ES900" s="3"/>
      <c r="ET900" s="3"/>
      <c r="EU900" s="3"/>
      <c r="EV900" s="3"/>
      <c r="EW900" s="3"/>
      <c r="EX900" s="3"/>
      <c r="EY900" s="3"/>
      <c r="EZ900" s="3"/>
      <c r="FA900" s="3"/>
      <c r="FB900" s="3"/>
      <c r="FC900" s="3"/>
      <c r="FD900" s="3"/>
      <c r="FE900" s="3"/>
      <c r="FF900" s="3"/>
      <c r="FG900" s="3"/>
    </row>
    <row r="901" spans="1:163" s="6" customFormat="1">
      <c r="A901" s="5"/>
      <c r="B901" s="4"/>
      <c r="C901" s="4"/>
      <c r="D901" s="4"/>
      <c r="E901" s="4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  <c r="BY901" s="3"/>
      <c r="BZ901" s="3"/>
      <c r="CA901" s="3"/>
      <c r="CB901" s="3"/>
      <c r="CC901" s="3"/>
      <c r="CD901" s="3"/>
      <c r="CE901" s="3"/>
      <c r="CF901" s="3"/>
      <c r="CG901" s="3"/>
      <c r="CH901" s="3"/>
      <c r="CI901" s="3"/>
      <c r="CJ901" s="3"/>
      <c r="CK901" s="3"/>
      <c r="CL901" s="3"/>
      <c r="CM901" s="3"/>
      <c r="CN901" s="3"/>
      <c r="CO901" s="3"/>
      <c r="CP901" s="3"/>
      <c r="CQ901" s="3"/>
      <c r="CR901" s="3"/>
      <c r="CS901" s="3"/>
      <c r="CT901" s="3"/>
      <c r="CU901" s="3"/>
      <c r="CV901" s="3"/>
      <c r="CW901" s="3"/>
      <c r="CX901" s="3"/>
      <c r="CY901" s="3"/>
      <c r="CZ901" s="3"/>
      <c r="DA901" s="3"/>
      <c r="DB901" s="3"/>
      <c r="DC901" s="3"/>
      <c r="DD901" s="3"/>
      <c r="DE901" s="3"/>
      <c r="DF901" s="3"/>
      <c r="DG901" s="3"/>
      <c r="DH901" s="3"/>
      <c r="DI901" s="3"/>
      <c r="DJ901" s="3"/>
      <c r="DK901" s="3"/>
      <c r="DL901" s="3"/>
      <c r="DM901" s="3"/>
      <c r="DN901" s="3"/>
      <c r="DO901" s="3"/>
      <c r="DP901" s="3"/>
      <c r="DQ901" s="3"/>
      <c r="DR901" s="3"/>
      <c r="DS901" s="3"/>
      <c r="DT901" s="3"/>
      <c r="DU901" s="3"/>
      <c r="DV901" s="3"/>
      <c r="DW901" s="3"/>
      <c r="DX901" s="3"/>
      <c r="DY901" s="3"/>
      <c r="DZ901" s="3"/>
      <c r="EA901" s="3"/>
      <c r="EB901" s="3"/>
      <c r="EC901" s="3"/>
      <c r="ED901" s="3"/>
      <c r="EE901" s="3"/>
      <c r="EF901" s="3"/>
      <c r="EG901" s="3"/>
      <c r="EH901" s="3"/>
      <c r="EI901" s="3"/>
      <c r="EJ901" s="3"/>
      <c r="EK901" s="3"/>
      <c r="EL901" s="3"/>
      <c r="EM901" s="3"/>
      <c r="EN901" s="3"/>
      <c r="EO901" s="3"/>
      <c r="EP901" s="3"/>
      <c r="EQ901" s="3"/>
      <c r="ER901" s="3"/>
      <c r="ES901" s="3"/>
      <c r="ET901" s="3"/>
      <c r="EU901" s="3"/>
      <c r="EV901" s="3"/>
      <c r="EW901" s="3"/>
      <c r="EX901" s="3"/>
      <c r="EY901" s="3"/>
      <c r="EZ901" s="3"/>
      <c r="FA901" s="3"/>
      <c r="FB901" s="3"/>
      <c r="FC901" s="3"/>
      <c r="FD901" s="3"/>
      <c r="FE901" s="3"/>
      <c r="FF901" s="3"/>
      <c r="FG901" s="3"/>
    </row>
    <row r="902" spans="1:163" s="6" customFormat="1">
      <c r="A902" s="5"/>
      <c r="B902" s="4"/>
      <c r="C902" s="4"/>
      <c r="D902" s="4"/>
      <c r="E902" s="4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  <c r="BY902" s="3"/>
      <c r="BZ902" s="3"/>
      <c r="CA902" s="3"/>
      <c r="CB902" s="3"/>
      <c r="CC902" s="3"/>
      <c r="CD902" s="3"/>
      <c r="CE902" s="3"/>
      <c r="CF902" s="3"/>
      <c r="CG902" s="3"/>
      <c r="CH902" s="3"/>
      <c r="CI902" s="3"/>
      <c r="CJ902" s="3"/>
      <c r="CK902" s="3"/>
      <c r="CL902" s="3"/>
      <c r="CM902" s="3"/>
      <c r="CN902" s="3"/>
      <c r="CO902" s="3"/>
      <c r="CP902" s="3"/>
      <c r="CQ902" s="3"/>
      <c r="CR902" s="3"/>
      <c r="CS902" s="3"/>
      <c r="CT902" s="3"/>
      <c r="CU902" s="3"/>
      <c r="CV902" s="3"/>
      <c r="CW902" s="3"/>
      <c r="CX902" s="3"/>
      <c r="CY902" s="3"/>
      <c r="CZ902" s="3"/>
      <c r="DA902" s="3"/>
      <c r="DB902" s="3"/>
      <c r="DC902" s="3"/>
      <c r="DD902" s="3"/>
      <c r="DE902" s="3"/>
      <c r="DF902" s="3"/>
      <c r="DG902" s="3"/>
      <c r="DH902" s="3"/>
      <c r="DI902" s="3"/>
      <c r="DJ902" s="3"/>
      <c r="DK902" s="3"/>
      <c r="DL902" s="3"/>
      <c r="DM902" s="3"/>
      <c r="DN902" s="3"/>
      <c r="DO902" s="3"/>
      <c r="DP902" s="3"/>
      <c r="DQ902" s="3"/>
      <c r="DR902" s="3"/>
      <c r="DS902" s="3"/>
      <c r="DT902" s="3"/>
      <c r="DU902" s="3"/>
      <c r="DV902" s="3"/>
      <c r="DW902" s="3"/>
      <c r="DX902" s="3"/>
      <c r="DY902" s="3"/>
      <c r="DZ902" s="3"/>
      <c r="EA902" s="3"/>
      <c r="EB902" s="3"/>
      <c r="EC902" s="3"/>
      <c r="ED902" s="3"/>
      <c r="EE902" s="3"/>
      <c r="EF902" s="3"/>
      <c r="EG902" s="3"/>
      <c r="EH902" s="3"/>
      <c r="EI902" s="3"/>
      <c r="EJ902" s="3"/>
      <c r="EK902" s="3"/>
      <c r="EL902" s="3"/>
      <c r="EM902" s="3"/>
      <c r="EN902" s="3"/>
      <c r="EO902" s="3"/>
      <c r="EP902" s="3"/>
      <c r="EQ902" s="3"/>
      <c r="ER902" s="3"/>
      <c r="ES902" s="3"/>
      <c r="ET902" s="3"/>
      <c r="EU902" s="3"/>
      <c r="EV902" s="3"/>
      <c r="EW902" s="3"/>
      <c r="EX902" s="3"/>
      <c r="EY902" s="3"/>
      <c r="EZ902" s="3"/>
      <c r="FA902" s="3"/>
      <c r="FB902" s="3"/>
      <c r="FC902" s="3"/>
      <c r="FD902" s="3"/>
      <c r="FE902" s="3"/>
      <c r="FF902" s="3"/>
      <c r="FG902" s="3"/>
    </row>
    <row r="903" spans="1:163" s="6" customFormat="1">
      <c r="A903" s="5"/>
      <c r="B903" s="4"/>
      <c r="C903" s="4"/>
      <c r="D903" s="4"/>
      <c r="E903" s="4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  <c r="BY903" s="3"/>
      <c r="BZ903" s="3"/>
      <c r="CA903" s="3"/>
      <c r="CB903" s="3"/>
      <c r="CC903" s="3"/>
      <c r="CD903" s="3"/>
      <c r="CE903" s="3"/>
      <c r="CF903" s="3"/>
      <c r="CG903" s="3"/>
      <c r="CH903" s="3"/>
      <c r="CI903" s="3"/>
      <c r="CJ903" s="3"/>
      <c r="CK903" s="3"/>
      <c r="CL903" s="3"/>
      <c r="CM903" s="3"/>
      <c r="CN903" s="3"/>
      <c r="CO903" s="3"/>
      <c r="CP903" s="3"/>
      <c r="CQ903" s="3"/>
      <c r="CR903" s="3"/>
      <c r="CS903" s="3"/>
      <c r="CT903" s="3"/>
      <c r="CU903" s="3"/>
      <c r="CV903" s="3"/>
      <c r="CW903" s="3"/>
      <c r="CX903" s="3"/>
      <c r="CY903" s="3"/>
      <c r="CZ903" s="3"/>
      <c r="DA903" s="3"/>
      <c r="DB903" s="3"/>
      <c r="DC903" s="3"/>
      <c r="DD903" s="3"/>
      <c r="DE903" s="3"/>
      <c r="DF903" s="3"/>
      <c r="DG903" s="3"/>
      <c r="DH903" s="3"/>
      <c r="DI903" s="3"/>
      <c r="DJ903" s="3"/>
      <c r="DK903" s="3"/>
      <c r="DL903" s="3"/>
      <c r="DM903" s="3"/>
      <c r="DN903" s="3"/>
      <c r="DO903" s="3"/>
      <c r="DP903" s="3"/>
      <c r="DQ903" s="3"/>
      <c r="DR903" s="3"/>
      <c r="DS903" s="3"/>
      <c r="DT903" s="3"/>
      <c r="DU903" s="3"/>
      <c r="DV903" s="3"/>
      <c r="DW903" s="3"/>
      <c r="DX903" s="3"/>
      <c r="DY903" s="3"/>
      <c r="DZ903" s="3"/>
      <c r="EA903" s="3"/>
      <c r="EB903" s="3"/>
      <c r="EC903" s="3"/>
      <c r="ED903" s="3"/>
      <c r="EE903" s="3"/>
      <c r="EF903" s="3"/>
      <c r="EG903" s="3"/>
      <c r="EH903" s="3"/>
      <c r="EI903" s="3"/>
      <c r="EJ903" s="3"/>
      <c r="EK903" s="3"/>
      <c r="EL903" s="3"/>
      <c r="EM903" s="3"/>
      <c r="EN903" s="3"/>
      <c r="EO903" s="3"/>
      <c r="EP903" s="3"/>
      <c r="EQ903" s="3"/>
      <c r="ER903" s="3"/>
      <c r="ES903" s="3"/>
      <c r="ET903" s="3"/>
      <c r="EU903" s="3"/>
      <c r="EV903" s="3"/>
      <c r="EW903" s="3"/>
      <c r="EX903" s="3"/>
      <c r="EY903" s="3"/>
      <c r="EZ903" s="3"/>
      <c r="FA903" s="3"/>
      <c r="FB903" s="3"/>
      <c r="FC903" s="3"/>
      <c r="FD903" s="3"/>
      <c r="FE903" s="3"/>
      <c r="FF903" s="3"/>
      <c r="FG903" s="3"/>
    </row>
    <row r="904" spans="1:163" s="6" customFormat="1">
      <c r="A904" s="5"/>
      <c r="B904" s="4"/>
      <c r="C904" s="4"/>
      <c r="D904" s="4"/>
      <c r="E904" s="4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  <c r="BY904" s="3"/>
      <c r="BZ904" s="3"/>
      <c r="CA904" s="3"/>
      <c r="CB904" s="3"/>
      <c r="CC904" s="3"/>
      <c r="CD904" s="3"/>
      <c r="CE904" s="3"/>
      <c r="CF904" s="3"/>
      <c r="CG904" s="3"/>
      <c r="CH904" s="3"/>
      <c r="CI904" s="3"/>
      <c r="CJ904" s="3"/>
      <c r="CK904" s="3"/>
      <c r="CL904" s="3"/>
      <c r="CM904" s="3"/>
      <c r="CN904" s="3"/>
      <c r="CO904" s="3"/>
      <c r="CP904" s="3"/>
      <c r="CQ904" s="3"/>
      <c r="CR904" s="3"/>
      <c r="CS904" s="3"/>
      <c r="CT904" s="3"/>
      <c r="CU904" s="3"/>
      <c r="CV904" s="3"/>
      <c r="CW904" s="3"/>
      <c r="CX904" s="3"/>
      <c r="CY904" s="3"/>
      <c r="CZ904" s="3"/>
      <c r="DA904" s="3"/>
      <c r="DB904" s="3"/>
      <c r="DC904" s="3"/>
      <c r="DD904" s="3"/>
      <c r="DE904" s="3"/>
      <c r="DF904" s="3"/>
      <c r="DG904" s="3"/>
      <c r="DH904" s="3"/>
      <c r="DI904" s="3"/>
      <c r="DJ904" s="3"/>
      <c r="DK904" s="3"/>
      <c r="DL904" s="3"/>
      <c r="DM904" s="3"/>
      <c r="DN904" s="3"/>
      <c r="DO904" s="3"/>
      <c r="DP904" s="3"/>
      <c r="DQ904" s="3"/>
      <c r="DR904" s="3"/>
      <c r="DS904" s="3"/>
      <c r="DT904" s="3"/>
      <c r="DU904" s="3"/>
      <c r="DV904" s="3"/>
      <c r="DW904" s="3"/>
      <c r="DX904" s="3"/>
      <c r="DY904" s="3"/>
      <c r="DZ904" s="3"/>
      <c r="EA904" s="3"/>
      <c r="EB904" s="3"/>
      <c r="EC904" s="3"/>
      <c r="ED904" s="3"/>
      <c r="EE904" s="3"/>
      <c r="EF904" s="3"/>
      <c r="EG904" s="3"/>
      <c r="EH904" s="3"/>
      <c r="EI904" s="3"/>
      <c r="EJ904" s="3"/>
      <c r="EK904" s="3"/>
      <c r="EL904" s="3"/>
      <c r="EM904" s="3"/>
      <c r="EN904" s="3"/>
      <c r="EO904" s="3"/>
      <c r="EP904" s="3"/>
      <c r="EQ904" s="3"/>
      <c r="ER904" s="3"/>
      <c r="ES904" s="3"/>
      <c r="ET904" s="3"/>
      <c r="EU904" s="3"/>
      <c r="EV904" s="3"/>
      <c r="EW904" s="3"/>
      <c r="EX904" s="3"/>
      <c r="EY904" s="3"/>
      <c r="EZ904" s="3"/>
      <c r="FA904" s="3"/>
      <c r="FB904" s="3"/>
      <c r="FC904" s="3"/>
      <c r="FD904" s="3"/>
      <c r="FE904" s="3"/>
      <c r="FF904" s="3"/>
      <c r="FG904" s="3"/>
    </row>
    <row r="905" spans="1:163" s="6" customFormat="1">
      <c r="A905" s="5"/>
      <c r="B905" s="4"/>
      <c r="C905" s="4"/>
      <c r="D905" s="4"/>
      <c r="E905" s="4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  <c r="BY905" s="3"/>
      <c r="BZ905" s="3"/>
      <c r="CA905" s="3"/>
      <c r="CB905" s="3"/>
      <c r="CC905" s="3"/>
      <c r="CD905" s="3"/>
      <c r="CE905" s="3"/>
      <c r="CF905" s="3"/>
      <c r="CG905" s="3"/>
      <c r="CH905" s="3"/>
      <c r="CI905" s="3"/>
      <c r="CJ905" s="3"/>
      <c r="CK905" s="3"/>
      <c r="CL905" s="3"/>
      <c r="CM905" s="3"/>
      <c r="CN905" s="3"/>
      <c r="CO905" s="3"/>
      <c r="CP905" s="3"/>
      <c r="CQ905" s="3"/>
      <c r="CR905" s="3"/>
      <c r="CS905" s="3"/>
      <c r="CT905" s="3"/>
      <c r="CU905" s="3"/>
      <c r="CV905" s="3"/>
      <c r="CW905" s="3"/>
      <c r="CX905" s="3"/>
      <c r="CY905" s="3"/>
      <c r="CZ905" s="3"/>
      <c r="DA905" s="3"/>
      <c r="DB905" s="3"/>
      <c r="DC905" s="3"/>
      <c r="DD905" s="3"/>
      <c r="DE905" s="3"/>
      <c r="DF905" s="3"/>
      <c r="DG905" s="3"/>
      <c r="DH905" s="3"/>
      <c r="DI905" s="3"/>
      <c r="DJ905" s="3"/>
      <c r="DK905" s="3"/>
      <c r="DL905" s="3"/>
      <c r="DM905" s="3"/>
      <c r="DN905" s="3"/>
      <c r="DO905" s="3"/>
      <c r="DP905" s="3"/>
      <c r="DQ905" s="3"/>
      <c r="DR905" s="3"/>
      <c r="DS905" s="3"/>
      <c r="DT905" s="3"/>
      <c r="DU905" s="3"/>
      <c r="DV905" s="3"/>
      <c r="DW905" s="3"/>
      <c r="DX905" s="3"/>
      <c r="DY905" s="3"/>
      <c r="DZ905" s="3"/>
      <c r="EA905" s="3"/>
      <c r="EB905" s="3"/>
      <c r="EC905" s="3"/>
      <c r="ED905" s="3"/>
      <c r="EE905" s="3"/>
      <c r="EF905" s="3"/>
      <c r="EG905" s="3"/>
      <c r="EH905" s="3"/>
      <c r="EI905" s="3"/>
      <c r="EJ905" s="3"/>
      <c r="EK905" s="3"/>
      <c r="EL905" s="3"/>
      <c r="EM905" s="3"/>
      <c r="EN905" s="3"/>
      <c r="EO905" s="3"/>
      <c r="EP905" s="3"/>
      <c r="EQ905" s="3"/>
      <c r="ER905" s="3"/>
      <c r="ES905" s="3"/>
      <c r="ET905" s="3"/>
      <c r="EU905" s="3"/>
      <c r="EV905" s="3"/>
      <c r="EW905" s="3"/>
      <c r="EX905" s="3"/>
      <c r="EY905" s="3"/>
      <c r="EZ905" s="3"/>
      <c r="FA905" s="3"/>
      <c r="FB905" s="3"/>
      <c r="FC905" s="3"/>
      <c r="FD905" s="3"/>
      <c r="FE905" s="3"/>
      <c r="FF905" s="3"/>
      <c r="FG905" s="3"/>
    </row>
    <row r="906" spans="1:163" s="6" customFormat="1">
      <c r="A906" s="5"/>
      <c r="B906" s="4"/>
      <c r="C906" s="4"/>
      <c r="D906" s="4"/>
      <c r="E906" s="4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  <c r="BY906" s="3"/>
      <c r="BZ906" s="3"/>
      <c r="CA906" s="3"/>
      <c r="CB906" s="3"/>
      <c r="CC906" s="3"/>
      <c r="CD906" s="3"/>
      <c r="CE906" s="3"/>
      <c r="CF906" s="3"/>
      <c r="CG906" s="3"/>
      <c r="CH906" s="3"/>
      <c r="CI906" s="3"/>
      <c r="CJ906" s="3"/>
      <c r="CK906" s="3"/>
      <c r="CL906" s="3"/>
      <c r="CM906" s="3"/>
      <c r="CN906" s="3"/>
      <c r="CO906" s="3"/>
      <c r="CP906" s="3"/>
      <c r="CQ906" s="3"/>
      <c r="CR906" s="3"/>
      <c r="CS906" s="3"/>
      <c r="CT906" s="3"/>
      <c r="CU906" s="3"/>
      <c r="CV906" s="3"/>
      <c r="CW906" s="3"/>
      <c r="CX906" s="3"/>
      <c r="CY906" s="3"/>
      <c r="CZ906" s="3"/>
      <c r="DA906" s="3"/>
      <c r="DB906" s="3"/>
      <c r="DC906" s="3"/>
      <c r="DD906" s="3"/>
      <c r="DE906" s="3"/>
      <c r="DF906" s="3"/>
      <c r="DG906" s="3"/>
      <c r="DH906" s="3"/>
      <c r="DI906" s="3"/>
      <c r="DJ906" s="3"/>
      <c r="DK906" s="3"/>
      <c r="DL906" s="3"/>
      <c r="DM906" s="3"/>
      <c r="DN906" s="3"/>
      <c r="DO906" s="3"/>
      <c r="DP906" s="3"/>
      <c r="DQ906" s="3"/>
      <c r="DR906" s="3"/>
      <c r="DS906" s="3"/>
      <c r="DT906" s="3"/>
      <c r="DU906" s="3"/>
      <c r="DV906" s="3"/>
      <c r="DW906" s="3"/>
      <c r="DX906" s="3"/>
      <c r="DY906" s="3"/>
      <c r="DZ906" s="3"/>
      <c r="EA906" s="3"/>
      <c r="EB906" s="3"/>
      <c r="EC906" s="3"/>
      <c r="ED906" s="3"/>
      <c r="EE906" s="3"/>
      <c r="EF906" s="3"/>
      <c r="EG906" s="3"/>
      <c r="EH906" s="3"/>
      <c r="EI906" s="3"/>
      <c r="EJ906" s="3"/>
      <c r="EK906" s="3"/>
      <c r="EL906" s="3"/>
      <c r="EM906" s="3"/>
      <c r="EN906" s="3"/>
      <c r="EO906" s="3"/>
      <c r="EP906" s="3"/>
      <c r="EQ906" s="3"/>
      <c r="ER906" s="3"/>
      <c r="ES906" s="3"/>
      <c r="ET906" s="3"/>
      <c r="EU906" s="3"/>
      <c r="EV906" s="3"/>
      <c r="EW906" s="3"/>
      <c r="EX906" s="3"/>
      <c r="EY906" s="3"/>
      <c r="EZ906" s="3"/>
      <c r="FA906" s="3"/>
      <c r="FB906" s="3"/>
      <c r="FC906" s="3"/>
      <c r="FD906" s="3"/>
      <c r="FE906" s="3"/>
      <c r="FF906" s="3"/>
      <c r="FG906" s="3"/>
    </row>
    <row r="907" spans="1:163" s="6" customFormat="1">
      <c r="A907" s="5"/>
      <c r="B907" s="4"/>
      <c r="C907" s="4"/>
      <c r="D907" s="4"/>
      <c r="E907" s="4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  <c r="BY907" s="3"/>
      <c r="BZ907" s="3"/>
      <c r="CA907" s="3"/>
      <c r="CB907" s="3"/>
      <c r="CC907" s="3"/>
      <c r="CD907" s="3"/>
      <c r="CE907" s="3"/>
      <c r="CF907" s="3"/>
      <c r="CG907" s="3"/>
      <c r="CH907" s="3"/>
      <c r="CI907" s="3"/>
      <c r="CJ907" s="3"/>
      <c r="CK907" s="3"/>
      <c r="CL907" s="3"/>
      <c r="CM907" s="3"/>
      <c r="CN907" s="3"/>
      <c r="CO907" s="3"/>
      <c r="CP907" s="3"/>
      <c r="CQ907" s="3"/>
      <c r="CR907" s="3"/>
      <c r="CS907" s="3"/>
      <c r="CT907" s="3"/>
      <c r="CU907" s="3"/>
      <c r="CV907" s="3"/>
      <c r="CW907" s="3"/>
      <c r="CX907" s="3"/>
      <c r="CY907" s="3"/>
      <c r="CZ907" s="3"/>
      <c r="DA907" s="3"/>
      <c r="DB907" s="3"/>
      <c r="DC907" s="3"/>
      <c r="DD907" s="3"/>
      <c r="DE907" s="3"/>
      <c r="DF907" s="3"/>
      <c r="DG907" s="3"/>
      <c r="DH907" s="3"/>
      <c r="DI907" s="3"/>
      <c r="DJ907" s="3"/>
      <c r="DK907" s="3"/>
      <c r="DL907" s="3"/>
      <c r="DM907" s="3"/>
      <c r="DN907" s="3"/>
      <c r="DO907" s="3"/>
      <c r="DP907" s="3"/>
      <c r="DQ907" s="3"/>
      <c r="DR907" s="3"/>
      <c r="DS907" s="3"/>
      <c r="DT907" s="3"/>
      <c r="DU907" s="3"/>
      <c r="DV907" s="3"/>
      <c r="DW907" s="3"/>
      <c r="DX907" s="3"/>
      <c r="DY907" s="3"/>
      <c r="DZ907" s="3"/>
      <c r="EA907" s="3"/>
      <c r="EB907" s="3"/>
      <c r="EC907" s="3"/>
      <c r="ED907" s="3"/>
      <c r="EE907" s="3"/>
      <c r="EF907" s="3"/>
      <c r="EG907" s="3"/>
      <c r="EH907" s="3"/>
      <c r="EI907" s="3"/>
      <c r="EJ907" s="3"/>
      <c r="EK907" s="3"/>
      <c r="EL907" s="3"/>
      <c r="EM907" s="3"/>
      <c r="EN907" s="3"/>
      <c r="EO907" s="3"/>
      <c r="EP907" s="3"/>
      <c r="EQ907" s="3"/>
      <c r="ER907" s="3"/>
      <c r="ES907" s="3"/>
      <c r="ET907" s="3"/>
      <c r="EU907" s="3"/>
      <c r="EV907" s="3"/>
      <c r="EW907" s="3"/>
      <c r="EX907" s="3"/>
      <c r="EY907" s="3"/>
      <c r="EZ907" s="3"/>
      <c r="FA907" s="3"/>
      <c r="FB907" s="3"/>
      <c r="FC907" s="3"/>
      <c r="FD907" s="3"/>
      <c r="FE907" s="3"/>
      <c r="FF907" s="3"/>
      <c r="FG907" s="3"/>
    </row>
    <row r="908" spans="1:163" s="6" customFormat="1">
      <c r="A908" s="5"/>
      <c r="B908" s="4"/>
      <c r="C908" s="4"/>
      <c r="D908" s="4"/>
      <c r="E908" s="4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  <c r="BY908" s="3"/>
      <c r="BZ908" s="3"/>
      <c r="CA908" s="3"/>
      <c r="CB908" s="3"/>
      <c r="CC908" s="3"/>
      <c r="CD908" s="3"/>
      <c r="CE908" s="3"/>
      <c r="CF908" s="3"/>
      <c r="CG908" s="3"/>
      <c r="CH908" s="3"/>
      <c r="CI908" s="3"/>
      <c r="CJ908" s="3"/>
      <c r="CK908" s="3"/>
      <c r="CL908" s="3"/>
      <c r="CM908" s="3"/>
      <c r="CN908" s="3"/>
      <c r="CO908" s="3"/>
      <c r="CP908" s="3"/>
      <c r="CQ908" s="3"/>
      <c r="CR908" s="3"/>
      <c r="CS908" s="3"/>
      <c r="CT908" s="3"/>
      <c r="CU908" s="3"/>
      <c r="CV908" s="3"/>
      <c r="CW908" s="3"/>
      <c r="CX908" s="3"/>
      <c r="CY908" s="3"/>
      <c r="CZ908" s="3"/>
      <c r="DA908" s="3"/>
      <c r="DB908" s="3"/>
      <c r="DC908" s="3"/>
      <c r="DD908" s="3"/>
      <c r="DE908" s="3"/>
      <c r="DF908" s="3"/>
      <c r="DG908" s="3"/>
      <c r="DH908" s="3"/>
      <c r="DI908" s="3"/>
      <c r="DJ908" s="3"/>
      <c r="DK908" s="3"/>
      <c r="DL908" s="3"/>
      <c r="DM908" s="3"/>
      <c r="DN908" s="3"/>
      <c r="DO908" s="3"/>
      <c r="DP908" s="3"/>
      <c r="DQ908" s="3"/>
      <c r="DR908" s="3"/>
      <c r="DS908" s="3"/>
      <c r="DT908" s="3"/>
      <c r="DU908" s="3"/>
      <c r="DV908" s="3"/>
      <c r="DW908" s="3"/>
      <c r="DX908" s="3"/>
      <c r="DY908" s="3"/>
      <c r="DZ908" s="3"/>
      <c r="EA908" s="3"/>
      <c r="EB908" s="3"/>
      <c r="EC908" s="3"/>
      <c r="ED908" s="3"/>
      <c r="EE908" s="3"/>
      <c r="EF908" s="3"/>
      <c r="EG908" s="3"/>
      <c r="EH908" s="3"/>
      <c r="EI908" s="3"/>
      <c r="EJ908" s="3"/>
      <c r="EK908" s="3"/>
      <c r="EL908" s="3"/>
      <c r="EM908" s="3"/>
      <c r="EN908" s="3"/>
      <c r="EO908" s="3"/>
      <c r="EP908" s="3"/>
      <c r="EQ908" s="3"/>
      <c r="ER908" s="3"/>
      <c r="ES908" s="3"/>
      <c r="ET908" s="3"/>
      <c r="EU908" s="3"/>
      <c r="EV908" s="3"/>
      <c r="EW908" s="3"/>
      <c r="EX908" s="3"/>
      <c r="EY908" s="3"/>
      <c r="EZ908" s="3"/>
      <c r="FA908" s="3"/>
      <c r="FB908" s="3"/>
      <c r="FC908" s="3"/>
      <c r="FD908" s="3"/>
      <c r="FE908" s="3"/>
      <c r="FF908" s="3"/>
      <c r="FG908" s="3"/>
    </row>
    <row r="909" spans="1:163" s="6" customFormat="1">
      <c r="A909" s="5"/>
      <c r="B909" s="4"/>
      <c r="C909" s="4"/>
      <c r="D909" s="4"/>
      <c r="E909" s="4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  <c r="BY909" s="3"/>
      <c r="BZ909" s="3"/>
      <c r="CA909" s="3"/>
      <c r="CB909" s="3"/>
      <c r="CC909" s="3"/>
      <c r="CD909" s="3"/>
      <c r="CE909" s="3"/>
      <c r="CF909" s="3"/>
      <c r="CG909" s="3"/>
      <c r="CH909" s="3"/>
      <c r="CI909" s="3"/>
      <c r="CJ909" s="3"/>
      <c r="CK909" s="3"/>
      <c r="CL909" s="3"/>
      <c r="CM909" s="3"/>
      <c r="CN909" s="3"/>
      <c r="CO909" s="3"/>
      <c r="CP909" s="3"/>
      <c r="CQ909" s="3"/>
      <c r="CR909" s="3"/>
      <c r="CS909" s="3"/>
      <c r="CT909" s="3"/>
      <c r="CU909" s="3"/>
      <c r="CV909" s="3"/>
      <c r="CW909" s="3"/>
      <c r="CX909" s="3"/>
      <c r="CY909" s="3"/>
      <c r="CZ909" s="3"/>
      <c r="DA909" s="3"/>
      <c r="DB909" s="3"/>
      <c r="DC909" s="3"/>
      <c r="DD909" s="3"/>
      <c r="DE909" s="3"/>
      <c r="DF909" s="3"/>
      <c r="DG909" s="3"/>
      <c r="DH909" s="3"/>
      <c r="DI909" s="3"/>
      <c r="DJ909" s="3"/>
      <c r="DK909" s="3"/>
      <c r="DL909" s="3"/>
      <c r="DM909" s="3"/>
      <c r="DN909" s="3"/>
      <c r="DO909" s="3"/>
      <c r="DP909" s="3"/>
      <c r="DQ909" s="3"/>
      <c r="DR909" s="3"/>
      <c r="DS909" s="3"/>
      <c r="DT909" s="3"/>
      <c r="DU909" s="3"/>
      <c r="DV909" s="3"/>
      <c r="DW909" s="3"/>
      <c r="DX909" s="3"/>
      <c r="DY909" s="3"/>
      <c r="DZ909" s="3"/>
      <c r="EA909" s="3"/>
      <c r="EB909" s="3"/>
      <c r="EC909" s="3"/>
      <c r="ED909" s="3"/>
      <c r="EE909" s="3"/>
      <c r="EF909" s="3"/>
      <c r="EG909" s="3"/>
      <c r="EH909" s="3"/>
      <c r="EI909" s="3"/>
      <c r="EJ909" s="3"/>
      <c r="EK909" s="3"/>
      <c r="EL909" s="3"/>
      <c r="EM909" s="3"/>
      <c r="EN909" s="3"/>
      <c r="EO909" s="3"/>
      <c r="EP909" s="3"/>
      <c r="EQ909" s="3"/>
      <c r="ER909" s="3"/>
      <c r="ES909" s="3"/>
      <c r="ET909" s="3"/>
      <c r="EU909" s="3"/>
      <c r="EV909" s="3"/>
      <c r="EW909" s="3"/>
      <c r="EX909" s="3"/>
      <c r="EY909" s="3"/>
      <c r="EZ909" s="3"/>
      <c r="FA909" s="3"/>
      <c r="FB909" s="3"/>
      <c r="FC909" s="3"/>
      <c r="FD909" s="3"/>
      <c r="FE909" s="3"/>
      <c r="FF909" s="3"/>
      <c r="FG909" s="3"/>
    </row>
    <row r="910" spans="1:163" s="6" customFormat="1">
      <c r="A910" s="5"/>
      <c r="B910" s="4"/>
      <c r="C910" s="4"/>
      <c r="D910" s="4"/>
      <c r="E910" s="4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  <c r="BY910" s="3"/>
      <c r="BZ910" s="3"/>
      <c r="CA910" s="3"/>
      <c r="CB910" s="3"/>
      <c r="CC910" s="3"/>
      <c r="CD910" s="3"/>
      <c r="CE910" s="3"/>
      <c r="CF910" s="3"/>
      <c r="CG910" s="3"/>
      <c r="CH910" s="3"/>
      <c r="CI910" s="3"/>
      <c r="CJ910" s="3"/>
      <c r="CK910" s="3"/>
      <c r="CL910" s="3"/>
      <c r="CM910" s="3"/>
      <c r="CN910" s="3"/>
      <c r="CO910" s="3"/>
      <c r="CP910" s="3"/>
      <c r="CQ910" s="3"/>
      <c r="CR910" s="3"/>
      <c r="CS910" s="3"/>
      <c r="CT910" s="3"/>
      <c r="CU910" s="3"/>
      <c r="CV910" s="3"/>
      <c r="CW910" s="3"/>
      <c r="CX910" s="3"/>
      <c r="CY910" s="3"/>
      <c r="CZ910" s="3"/>
      <c r="DA910" s="3"/>
      <c r="DB910" s="3"/>
      <c r="DC910" s="3"/>
      <c r="DD910" s="3"/>
      <c r="DE910" s="3"/>
      <c r="DF910" s="3"/>
      <c r="DG910" s="3"/>
      <c r="DH910" s="3"/>
      <c r="DI910" s="3"/>
      <c r="DJ910" s="3"/>
      <c r="DK910" s="3"/>
      <c r="DL910" s="3"/>
      <c r="DM910" s="3"/>
      <c r="DN910" s="3"/>
      <c r="DO910" s="3"/>
      <c r="DP910" s="3"/>
      <c r="DQ910" s="3"/>
      <c r="DR910" s="3"/>
      <c r="DS910" s="3"/>
      <c r="DT910" s="3"/>
      <c r="DU910" s="3"/>
      <c r="DV910" s="3"/>
      <c r="DW910" s="3"/>
      <c r="DX910" s="3"/>
      <c r="DY910" s="3"/>
      <c r="DZ910" s="3"/>
      <c r="EA910" s="3"/>
      <c r="EB910" s="3"/>
      <c r="EC910" s="3"/>
      <c r="ED910" s="3"/>
      <c r="EE910" s="3"/>
      <c r="EF910" s="3"/>
      <c r="EG910" s="3"/>
      <c r="EH910" s="3"/>
      <c r="EI910" s="3"/>
      <c r="EJ910" s="3"/>
      <c r="EK910" s="3"/>
      <c r="EL910" s="3"/>
      <c r="EM910" s="3"/>
      <c r="EN910" s="3"/>
      <c r="EO910" s="3"/>
      <c r="EP910" s="3"/>
      <c r="EQ910" s="3"/>
      <c r="ER910" s="3"/>
      <c r="ES910" s="3"/>
      <c r="ET910" s="3"/>
      <c r="EU910" s="3"/>
      <c r="EV910" s="3"/>
      <c r="EW910" s="3"/>
      <c r="EX910" s="3"/>
      <c r="EY910" s="3"/>
      <c r="EZ910" s="3"/>
      <c r="FA910" s="3"/>
      <c r="FB910" s="3"/>
      <c r="FC910" s="3"/>
      <c r="FD910" s="3"/>
      <c r="FE910" s="3"/>
      <c r="FF910" s="3"/>
      <c r="FG910" s="3"/>
    </row>
    <row r="911" spans="1:163" s="6" customFormat="1">
      <c r="A911" s="5"/>
      <c r="B911" s="4"/>
      <c r="C911" s="4"/>
      <c r="D911" s="4"/>
      <c r="E911" s="4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  <c r="BY911" s="3"/>
      <c r="BZ911" s="3"/>
      <c r="CA911" s="3"/>
      <c r="CB911" s="3"/>
      <c r="CC911" s="3"/>
      <c r="CD911" s="3"/>
      <c r="CE911" s="3"/>
      <c r="CF911" s="3"/>
      <c r="CG911" s="3"/>
      <c r="CH911" s="3"/>
      <c r="CI911" s="3"/>
      <c r="CJ911" s="3"/>
      <c r="CK911" s="3"/>
      <c r="CL911" s="3"/>
      <c r="CM911" s="3"/>
      <c r="CN911" s="3"/>
      <c r="CO911" s="3"/>
      <c r="CP911" s="3"/>
      <c r="CQ911" s="3"/>
      <c r="CR911" s="3"/>
      <c r="CS911" s="3"/>
      <c r="CT911" s="3"/>
      <c r="CU911" s="3"/>
      <c r="CV911" s="3"/>
      <c r="CW911" s="3"/>
      <c r="CX911" s="3"/>
      <c r="CY911" s="3"/>
      <c r="CZ911" s="3"/>
      <c r="DA911" s="3"/>
      <c r="DB911" s="3"/>
      <c r="DC911" s="3"/>
      <c r="DD911" s="3"/>
      <c r="DE911" s="3"/>
      <c r="DF911" s="3"/>
      <c r="DG911" s="3"/>
      <c r="DH911" s="3"/>
      <c r="DI911" s="3"/>
      <c r="DJ911" s="3"/>
      <c r="DK911" s="3"/>
      <c r="DL911" s="3"/>
      <c r="DM911" s="3"/>
      <c r="DN911" s="3"/>
      <c r="DO911" s="3"/>
      <c r="DP911" s="3"/>
      <c r="DQ911" s="3"/>
      <c r="DR911" s="3"/>
      <c r="DS911" s="3"/>
      <c r="DT911" s="3"/>
      <c r="DU911" s="3"/>
      <c r="DV911" s="3"/>
      <c r="DW911" s="3"/>
      <c r="DX911" s="3"/>
      <c r="DY911" s="3"/>
      <c r="DZ911" s="3"/>
      <c r="EA911" s="3"/>
      <c r="EB911" s="3"/>
      <c r="EC911" s="3"/>
      <c r="ED911" s="3"/>
      <c r="EE911" s="3"/>
      <c r="EF911" s="3"/>
      <c r="EG911" s="3"/>
      <c r="EH911" s="3"/>
      <c r="EI911" s="3"/>
      <c r="EJ911" s="3"/>
      <c r="EK911" s="3"/>
      <c r="EL911" s="3"/>
      <c r="EM911" s="3"/>
      <c r="EN911" s="3"/>
      <c r="EO911" s="3"/>
      <c r="EP911" s="3"/>
      <c r="EQ911" s="3"/>
      <c r="ER911" s="3"/>
      <c r="ES911" s="3"/>
      <c r="ET911" s="3"/>
      <c r="EU911" s="3"/>
      <c r="EV911" s="3"/>
      <c r="EW911" s="3"/>
      <c r="EX911" s="3"/>
      <c r="EY911" s="3"/>
      <c r="EZ911" s="3"/>
      <c r="FA911" s="3"/>
      <c r="FB911" s="3"/>
      <c r="FC911" s="3"/>
      <c r="FD911" s="3"/>
      <c r="FE911" s="3"/>
      <c r="FF911" s="3"/>
      <c r="FG911" s="3"/>
    </row>
    <row r="912" spans="1:163" s="6" customFormat="1">
      <c r="A912" s="5"/>
      <c r="B912" s="4"/>
      <c r="C912" s="4"/>
      <c r="D912" s="4"/>
      <c r="E912" s="4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  <c r="BY912" s="3"/>
      <c r="BZ912" s="3"/>
      <c r="CA912" s="3"/>
      <c r="CB912" s="3"/>
      <c r="CC912" s="3"/>
      <c r="CD912" s="3"/>
      <c r="CE912" s="3"/>
      <c r="CF912" s="3"/>
      <c r="CG912" s="3"/>
      <c r="CH912" s="3"/>
      <c r="CI912" s="3"/>
      <c r="CJ912" s="3"/>
      <c r="CK912" s="3"/>
      <c r="CL912" s="3"/>
      <c r="CM912" s="3"/>
      <c r="CN912" s="3"/>
      <c r="CO912" s="3"/>
      <c r="CP912" s="3"/>
      <c r="CQ912" s="3"/>
      <c r="CR912" s="3"/>
      <c r="CS912" s="3"/>
      <c r="CT912" s="3"/>
      <c r="CU912" s="3"/>
      <c r="CV912" s="3"/>
      <c r="CW912" s="3"/>
      <c r="CX912" s="3"/>
      <c r="CY912" s="3"/>
      <c r="CZ912" s="3"/>
      <c r="DA912" s="3"/>
      <c r="DB912" s="3"/>
      <c r="DC912" s="3"/>
      <c r="DD912" s="3"/>
      <c r="DE912" s="3"/>
      <c r="DF912" s="3"/>
      <c r="DG912" s="3"/>
      <c r="DH912" s="3"/>
      <c r="DI912" s="3"/>
      <c r="DJ912" s="3"/>
      <c r="DK912" s="3"/>
      <c r="DL912" s="3"/>
      <c r="DM912" s="3"/>
      <c r="DN912" s="3"/>
      <c r="DO912" s="3"/>
      <c r="DP912" s="3"/>
      <c r="DQ912" s="3"/>
      <c r="DR912" s="3"/>
      <c r="DS912" s="3"/>
      <c r="DT912" s="3"/>
      <c r="DU912" s="3"/>
      <c r="DV912" s="3"/>
      <c r="DW912" s="3"/>
      <c r="DX912" s="3"/>
      <c r="DY912" s="3"/>
      <c r="DZ912" s="3"/>
      <c r="EA912" s="3"/>
      <c r="EB912" s="3"/>
      <c r="EC912" s="3"/>
      <c r="ED912" s="3"/>
      <c r="EE912" s="3"/>
      <c r="EF912" s="3"/>
      <c r="EG912" s="3"/>
      <c r="EH912" s="3"/>
      <c r="EI912" s="3"/>
      <c r="EJ912" s="3"/>
      <c r="EK912" s="3"/>
      <c r="EL912" s="3"/>
      <c r="EM912" s="3"/>
      <c r="EN912" s="3"/>
      <c r="EO912" s="3"/>
      <c r="EP912" s="3"/>
      <c r="EQ912" s="3"/>
      <c r="ER912" s="3"/>
      <c r="ES912" s="3"/>
      <c r="ET912" s="3"/>
      <c r="EU912" s="3"/>
      <c r="EV912" s="3"/>
      <c r="EW912" s="3"/>
      <c r="EX912" s="3"/>
      <c r="EY912" s="3"/>
      <c r="EZ912" s="3"/>
      <c r="FA912" s="3"/>
      <c r="FB912" s="3"/>
      <c r="FC912" s="3"/>
      <c r="FD912" s="3"/>
      <c r="FE912" s="3"/>
      <c r="FF912" s="3"/>
      <c r="FG912" s="3"/>
    </row>
    <row r="913" spans="1:163" s="6" customFormat="1">
      <c r="A913" s="5"/>
      <c r="B913" s="4"/>
      <c r="C913" s="4"/>
      <c r="D913" s="4"/>
      <c r="E913" s="4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  <c r="BY913" s="3"/>
      <c r="BZ913" s="3"/>
      <c r="CA913" s="3"/>
      <c r="CB913" s="3"/>
      <c r="CC913" s="3"/>
      <c r="CD913" s="3"/>
      <c r="CE913" s="3"/>
      <c r="CF913" s="3"/>
      <c r="CG913" s="3"/>
      <c r="CH913" s="3"/>
      <c r="CI913" s="3"/>
      <c r="CJ913" s="3"/>
      <c r="CK913" s="3"/>
      <c r="CL913" s="3"/>
      <c r="CM913" s="3"/>
      <c r="CN913" s="3"/>
      <c r="CO913" s="3"/>
      <c r="CP913" s="3"/>
      <c r="CQ913" s="3"/>
      <c r="CR913" s="3"/>
      <c r="CS913" s="3"/>
      <c r="CT913" s="3"/>
      <c r="CU913" s="3"/>
      <c r="CV913" s="3"/>
      <c r="CW913" s="3"/>
      <c r="CX913" s="3"/>
      <c r="CY913" s="3"/>
      <c r="CZ913" s="3"/>
      <c r="DA913" s="3"/>
      <c r="DB913" s="3"/>
      <c r="DC913" s="3"/>
      <c r="DD913" s="3"/>
      <c r="DE913" s="3"/>
      <c r="DF913" s="3"/>
      <c r="DG913" s="3"/>
      <c r="DH913" s="3"/>
      <c r="DI913" s="3"/>
      <c r="DJ913" s="3"/>
      <c r="DK913" s="3"/>
      <c r="DL913" s="3"/>
      <c r="DM913" s="3"/>
      <c r="DN913" s="3"/>
      <c r="DO913" s="3"/>
      <c r="DP913" s="3"/>
      <c r="DQ913" s="3"/>
      <c r="DR913" s="3"/>
      <c r="DS913" s="3"/>
      <c r="DT913" s="3"/>
      <c r="DU913" s="3"/>
      <c r="DV913" s="3"/>
      <c r="DW913" s="3"/>
      <c r="DX913" s="3"/>
      <c r="DY913" s="3"/>
      <c r="DZ913" s="3"/>
      <c r="EA913" s="3"/>
      <c r="EB913" s="3"/>
      <c r="EC913" s="3"/>
      <c r="ED913" s="3"/>
      <c r="EE913" s="3"/>
      <c r="EF913" s="3"/>
      <c r="EG913" s="3"/>
      <c r="EH913" s="3"/>
      <c r="EI913" s="3"/>
      <c r="EJ913" s="3"/>
      <c r="EK913" s="3"/>
      <c r="EL913" s="3"/>
      <c r="EM913" s="3"/>
      <c r="EN913" s="3"/>
      <c r="EO913" s="3"/>
      <c r="EP913" s="3"/>
      <c r="EQ913" s="3"/>
      <c r="ER913" s="3"/>
      <c r="ES913" s="3"/>
      <c r="ET913" s="3"/>
      <c r="EU913" s="3"/>
      <c r="EV913" s="3"/>
      <c r="EW913" s="3"/>
      <c r="EX913" s="3"/>
      <c r="EY913" s="3"/>
      <c r="EZ913" s="3"/>
      <c r="FA913" s="3"/>
      <c r="FB913" s="3"/>
      <c r="FC913" s="3"/>
      <c r="FD913" s="3"/>
      <c r="FE913" s="3"/>
      <c r="FF913" s="3"/>
      <c r="FG913" s="3"/>
    </row>
    <row r="914" spans="1:163" s="6" customFormat="1">
      <c r="A914" s="5"/>
      <c r="B914" s="4"/>
      <c r="C914" s="4"/>
      <c r="D914" s="4"/>
      <c r="E914" s="4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  <c r="BY914" s="3"/>
      <c r="BZ914" s="3"/>
      <c r="CA914" s="3"/>
      <c r="CB914" s="3"/>
      <c r="CC914" s="3"/>
      <c r="CD914" s="3"/>
      <c r="CE914" s="3"/>
      <c r="CF914" s="3"/>
      <c r="CG914" s="3"/>
      <c r="CH914" s="3"/>
      <c r="CI914" s="3"/>
      <c r="CJ914" s="3"/>
      <c r="CK914" s="3"/>
      <c r="CL914" s="3"/>
      <c r="CM914" s="3"/>
      <c r="CN914" s="3"/>
      <c r="CO914" s="3"/>
      <c r="CP914" s="3"/>
      <c r="CQ914" s="3"/>
      <c r="CR914" s="3"/>
      <c r="CS914" s="3"/>
      <c r="CT914" s="3"/>
      <c r="CU914" s="3"/>
      <c r="CV914" s="3"/>
      <c r="CW914" s="3"/>
      <c r="CX914" s="3"/>
      <c r="CY914" s="3"/>
      <c r="CZ914" s="3"/>
      <c r="DA914" s="3"/>
      <c r="DB914" s="3"/>
      <c r="DC914" s="3"/>
      <c r="DD914" s="3"/>
      <c r="DE914" s="3"/>
      <c r="DF914" s="3"/>
      <c r="DG914" s="3"/>
      <c r="DH914" s="3"/>
      <c r="DI914" s="3"/>
      <c r="DJ914" s="3"/>
      <c r="DK914" s="3"/>
      <c r="DL914" s="3"/>
      <c r="DM914" s="3"/>
      <c r="DN914" s="3"/>
      <c r="DO914" s="3"/>
      <c r="DP914" s="3"/>
      <c r="DQ914" s="3"/>
      <c r="DR914" s="3"/>
      <c r="DS914" s="3"/>
      <c r="DT914" s="3"/>
      <c r="DU914" s="3"/>
      <c r="DV914" s="3"/>
      <c r="DW914" s="3"/>
      <c r="DX914" s="3"/>
      <c r="DY914" s="3"/>
      <c r="DZ914" s="3"/>
      <c r="EA914" s="3"/>
      <c r="EB914" s="3"/>
      <c r="EC914" s="3"/>
      <c r="ED914" s="3"/>
      <c r="EE914" s="3"/>
      <c r="EF914" s="3"/>
      <c r="EG914" s="3"/>
      <c r="EH914" s="3"/>
      <c r="EI914" s="3"/>
      <c r="EJ914" s="3"/>
      <c r="EK914" s="3"/>
      <c r="EL914" s="3"/>
      <c r="EM914" s="3"/>
      <c r="EN914" s="3"/>
      <c r="EO914" s="3"/>
      <c r="EP914" s="3"/>
      <c r="EQ914" s="3"/>
      <c r="ER914" s="3"/>
      <c r="ES914" s="3"/>
      <c r="ET914" s="3"/>
      <c r="EU914" s="3"/>
      <c r="EV914" s="3"/>
      <c r="EW914" s="3"/>
      <c r="EX914" s="3"/>
      <c r="EY914" s="3"/>
      <c r="EZ914" s="3"/>
      <c r="FA914" s="3"/>
      <c r="FB914" s="3"/>
      <c r="FC914" s="3"/>
      <c r="FD914" s="3"/>
      <c r="FE914" s="3"/>
      <c r="FF914" s="3"/>
      <c r="FG914" s="3"/>
    </row>
    <row r="915" spans="1:163" s="6" customFormat="1">
      <c r="A915" s="5"/>
      <c r="B915" s="4"/>
      <c r="C915" s="4"/>
      <c r="D915" s="4"/>
      <c r="E915" s="4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  <c r="BM915" s="3"/>
      <c r="BN915" s="3"/>
      <c r="BO915" s="3"/>
      <c r="BP915" s="3"/>
      <c r="BQ915" s="3"/>
      <c r="BR915" s="3"/>
      <c r="BS915" s="3"/>
      <c r="BT915" s="3"/>
      <c r="BU915" s="3"/>
      <c r="BV915" s="3"/>
      <c r="BW915" s="3"/>
      <c r="BX915" s="3"/>
      <c r="BY915" s="3"/>
      <c r="BZ915" s="3"/>
      <c r="CA915" s="3"/>
      <c r="CB915" s="3"/>
      <c r="CC915" s="3"/>
      <c r="CD915" s="3"/>
      <c r="CE915" s="3"/>
      <c r="CF915" s="3"/>
      <c r="CG915" s="3"/>
      <c r="CH915" s="3"/>
      <c r="CI915" s="3"/>
      <c r="CJ915" s="3"/>
      <c r="CK915" s="3"/>
      <c r="CL915" s="3"/>
      <c r="CM915" s="3"/>
      <c r="CN915" s="3"/>
      <c r="CO915" s="3"/>
      <c r="CP915" s="3"/>
      <c r="CQ915" s="3"/>
      <c r="CR915" s="3"/>
      <c r="CS915" s="3"/>
      <c r="CT915" s="3"/>
      <c r="CU915" s="3"/>
      <c r="CV915" s="3"/>
      <c r="CW915" s="3"/>
      <c r="CX915" s="3"/>
      <c r="CY915" s="3"/>
      <c r="CZ915" s="3"/>
      <c r="DA915" s="3"/>
      <c r="DB915" s="3"/>
      <c r="DC915" s="3"/>
      <c r="DD915" s="3"/>
      <c r="DE915" s="3"/>
      <c r="DF915" s="3"/>
      <c r="DG915" s="3"/>
      <c r="DH915" s="3"/>
      <c r="DI915" s="3"/>
      <c r="DJ915" s="3"/>
      <c r="DK915" s="3"/>
      <c r="DL915" s="3"/>
      <c r="DM915" s="3"/>
      <c r="DN915" s="3"/>
      <c r="DO915" s="3"/>
      <c r="DP915" s="3"/>
      <c r="DQ915" s="3"/>
      <c r="DR915" s="3"/>
      <c r="DS915" s="3"/>
      <c r="DT915" s="3"/>
      <c r="DU915" s="3"/>
      <c r="DV915" s="3"/>
      <c r="DW915" s="3"/>
      <c r="DX915" s="3"/>
      <c r="DY915" s="3"/>
      <c r="DZ915" s="3"/>
      <c r="EA915" s="3"/>
      <c r="EB915" s="3"/>
      <c r="EC915" s="3"/>
      <c r="ED915" s="3"/>
      <c r="EE915" s="3"/>
      <c r="EF915" s="3"/>
      <c r="EG915" s="3"/>
      <c r="EH915" s="3"/>
      <c r="EI915" s="3"/>
      <c r="EJ915" s="3"/>
      <c r="EK915" s="3"/>
      <c r="EL915" s="3"/>
      <c r="EM915" s="3"/>
      <c r="EN915" s="3"/>
      <c r="EO915" s="3"/>
      <c r="EP915" s="3"/>
      <c r="EQ915" s="3"/>
      <c r="ER915" s="3"/>
      <c r="ES915" s="3"/>
      <c r="ET915" s="3"/>
      <c r="EU915" s="3"/>
      <c r="EV915" s="3"/>
      <c r="EW915" s="3"/>
      <c r="EX915" s="3"/>
      <c r="EY915" s="3"/>
      <c r="EZ915" s="3"/>
      <c r="FA915" s="3"/>
      <c r="FB915" s="3"/>
      <c r="FC915" s="3"/>
      <c r="FD915" s="3"/>
      <c r="FE915" s="3"/>
      <c r="FF915" s="3"/>
      <c r="FG915" s="3"/>
    </row>
    <row r="916" spans="1:163" s="6" customFormat="1">
      <c r="A916" s="5"/>
      <c r="B916" s="4"/>
      <c r="C916" s="4"/>
      <c r="D916" s="4"/>
      <c r="E916" s="4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  <c r="BM916" s="3"/>
      <c r="BN916" s="3"/>
      <c r="BO916" s="3"/>
      <c r="BP916" s="3"/>
      <c r="BQ916" s="3"/>
      <c r="BR916" s="3"/>
      <c r="BS916" s="3"/>
      <c r="BT916" s="3"/>
      <c r="BU916" s="3"/>
      <c r="BV916" s="3"/>
      <c r="BW916" s="3"/>
      <c r="BX916" s="3"/>
      <c r="BY916" s="3"/>
      <c r="BZ916" s="3"/>
      <c r="CA916" s="3"/>
      <c r="CB916" s="3"/>
      <c r="CC916" s="3"/>
      <c r="CD916" s="3"/>
      <c r="CE916" s="3"/>
      <c r="CF916" s="3"/>
      <c r="CG916" s="3"/>
      <c r="CH916" s="3"/>
      <c r="CI916" s="3"/>
      <c r="CJ916" s="3"/>
      <c r="CK916" s="3"/>
      <c r="CL916" s="3"/>
      <c r="CM916" s="3"/>
      <c r="CN916" s="3"/>
      <c r="CO916" s="3"/>
      <c r="CP916" s="3"/>
      <c r="CQ916" s="3"/>
      <c r="CR916" s="3"/>
      <c r="CS916" s="3"/>
      <c r="CT916" s="3"/>
      <c r="CU916" s="3"/>
      <c r="CV916" s="3"/>
      <c r="CW916" s="3"/>
      <c r="CX916" s="3"/>
      <c r="CY916" s="3"/>
      <c r="CZ916" s="3"/>
      <c r="DA916" s="3"/>
      <c r="DB916" s="3"/>
      <c r="DC916" s="3"/>
      <c r="DD916" s="3"/>
      <c r="DE916" s="3"/>
      <c r="DF916" s="3"/>
      <c r="DG916" s="3"/>
      <c r="DH916" s="3"/>
      <c r="DI916" s="3"/>
      <c r="DJ916" s="3"/>
      <c r="DK916" s="3"/>
      <c r="DL916" s="3"/>
      <c r="DM916" s="3"/>
      <c r="DN916" s="3"/>
      <c r="DO916" s="3"/>
      <c r="DP916" s="3"/>
      <c r="DQ916" s="3"/>
      <c r="DR916" s="3"/>
      <c r="DS916" s="3"/>
      <c r="DT916" s="3"/>
      <c r="DU916" s="3"/>
      <c r="DV916" s="3"/>
      <c r="DW916" s="3"/>
      <c r="DX916" s="3"/>
      <c r="DY916" s="3"/>
      <c r="DZ916" s="3"/>
      <c r="EA916" s="3"/>
      <c r="EB916" s="3"/>
      <c r="EC916" s="3"/>
      <c r="ED916" s="3"/>
      <c r="EE916" s="3"/>
      <c r="EF916" s="3"/>
      <c r="EG916" s="3"/>
      <c r="EH916" s="3"/>
      <c r="EI916" s="3"/>
      <c r="EJ916" s="3"/>
      <c r="EK916" s="3"/>
      <c r="EL916" s="3"/>
      <c r="EM916" s="3"/>
      <c r="EN916" s="3"/>
      <c r="EO916" s="3"/>
      <c r="EP916" s="3"/>
      <c r="EQ916" s="3"/>
      <c r="ER916" s="3"/>
      <c r="ES916" s="3"/>
      <c r="ET916" s="3"/>
      <c r="EU916" s="3"/>
      <c r="EV916" s="3"/>
      <c r="EW916" s="3"/>
      <c r="EX916" s="3"/>
      <c r="EY916" s="3"/>
      <c r="EZ916" s="3"/>
      <c r="FA916" s="3"/>
      <c r="FB916" s="3"/>
      <c r="FC916" s="3"/>
      <c r="FD916" s="3"/>
      <c r="FE916" s="3"/>
      <c r="FF916" s="3"/>
      <c r="FG916" s="3"/>
    </row>
    <row r="917" spans="1:163" s="6" customFormat="1">
      <c r="A917" s="5"/>
      <c r="B917" s="4"/>
      <c r="C917" s="4"/>
      <c r="D917" s="4"/>
      <c r="E917" s="4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  <c r="BM917" s="3"/>
      <c r="BN917" s="3"/>
      <c r="BO917" s="3"/>
      <c r="BP917" s="3"/>
      <c r="BQ917" s="3"/>
      <c r="BR917" s="3"/>
      <c r="BS917" s="3"/>
      <c r="BT917" s="3"/>
      <c r="BU917" s="3"/>
      <c r="BV917" s="3"/>
      <c r="BW917" s="3"/>
      <c r="BX917" s="3"/>
      <c r="BY917" s="3"/>
      <c r="BZ917" s="3"/>
      <c r="CA917" s="3"/>
      <c r="CB917" s="3"/>
      <c r="CC917" s="3"/>
      <c r="CD917" s="3"/>
      <c r="CE917" s="3"/>
      <c r="CF917" s="3"/>
      <c r="CG917" s="3"/>
      <c r="CH917" s="3"/>
      <c r="CI917" s="3"/>
      <c r="CJ917" s="3"/>
      <c r="CK917" s="3"/>
      <c r="CL917" s="3"/>
      <c r="CM917" s="3"/>
      <c r="CN917" s="3"/>
      <c r="CO917" s="3"/>
      <c r="CP917" s="3"/>
      <c r="CQ917" s="3"/>
      <c r="CR917" s="3"/>
      <c r="CS917" s="3"/>
      <c r="CT917" s="3"/>
      <c r="CU917" s="3"/>
      <c r="CV917" s="3"/>
      <c r="CW917" s="3"/>
      <c r="CX917" s="3"/>
      <c r="CY917" s="3"/>
      <c r="CZ917" s="3"/>
      <c r="DA917" s="3"/>
      <c r="DB917" s="3"/>
      <c r="DC917" s="3"/>
      <c r="DD917" s="3"/>
      <c r="DE917" s="3"/>
      <c r="DF917" s="3"/>
      <c r="DG917" s="3"/>
      <c r="DH917" s="3"/>
      <c r="DI917" s="3"/>
      <c r="DJ917" s="3"/>
      <c r="DK917" s="3"/>
      <c r="DL917" s="3"/>
      <c r="DM917" s="3"/>
      <c r="DN917" s="3"/>
      <c r="DO917" s="3"/>
      <c r="DP917" s="3"/>
      <c r="DQ917" s="3"/>
      <c r="DR917" s="3"/>
      <c r="DS917" s="3"/>
      <c r="DT917" s="3"/>
      <c r="DU917" s="3"/>
      <c r="DV917" s="3"/>
      <c r="DW917" s="3"/>
      <c r="DX917" s="3"/>
      <c r="DY917" s="3"/>
      <c r="DZ917" s="3"/>
      <c r="EA917" s="3"/>
      <c r="EB917" s="3"/>
      <c r="EC917" s="3"/>
      <c r="ED917" s="3"/>
      <c r="EE917" s="3"/>
      <c r="EF917" s="3"/>
      <c r="EG917" s="3"/>
      <c r="EH917" s="3"/>
      <c r="EI917" s="3"/>
      <c r="EJ917" s="3"/>
      <c r="EK917" s="3"/>
      <c r="EL917" s="3"/>
      <c r="EM917" s="3"/>
      <c r="EN917" s="3"/>
      <c r="EO917" s="3"/>
      <c r="EP917" s="3"/>
      <c r="EQ917" s="3"/>
      <c r="ER917" s="3"/>
      <c r="ES917" s="3"/>
      <c r="ET917" s="3"/>
      <c r="EU917" s="3"/>
      <c r="EV917" s="3"/>
      <c r="EW917" s="3"/>
      <c r="EX917" s="3"/>
      <c r="EY917" s="3"/>
      <c r="EZ917" s="3"/>
      <c r="FA917" s="3"/>
      <c r="FB917" s="3"/>
      <c r="FC917" s="3"/>
      <c r="FD917" s="3"/>
      <c r="FE917" s="3"/>
      <c r="FF917" s="3"/>
      <c r="FG917" s="3"/>
    </row>
    <row r="918" spans="1:163" s="6" customFormat="1">
      <c r="A918" s="5"/>
      <c r="B918" s="4"/>
      <c r="C918" s="4"/>
      <c r="D918" s="4"/>
      <c r="E918" s="4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  <c r="BM918" s="3"/>
      <c r="BN918" s="3"/>
      <c r="BO918" s="3"/>
      <c r="BP918" s="3"/>
      <c r="BQ918" s="3"/>
      <c r="BR918" s="3"/>
      <c r="BS918" s="3"/>
      <c r="BT918" s="3"/>
      <c r="BU918" s="3"/>
      <c r="BV918" s="3"/>
      <c r="BW918" s="3"/>
      <c r="BX918" s="3"/>
      <c r="BY918" s="3"/>
      <c r="BZ918" s="3"/>
      <c r="CA918" s="3"/>
      <c r="CB918" s="3"/>
      <c r="CC918" s="3"/>
      <c r="CD918" s="3"/>
      <c r="CE918" s="3"/>
      <c r="CF918" s="3"/>
      <c r="CG918" s="3"/>
      <c r="CH918" s="3"/>
      <c r="CI918" s="3"/>
      <c r="CJ918" s="3"/>
      <c r="CK918" s="3"/>
      <c r="CL918" s="3"/>
      <c r="CM918" s="3"/>
      <c r="CN918" s="3"/>
      <c r="CO918" s="3"/>
      <c r="CP918" s="3"/>
      <c r="CQ918" s="3"/>
      <c r="CR918" s="3"/>
      <c r="CS918" s="3"/>
      <c r="CT918" s="3"/>
      <c r="CU918" s="3"/>
      <c r="CV918" s="3"/>
      <c r="CW918" s="3"/>
      <c r="CX918" s="3"/>
      <c r="CY918" s="3"/>
      <c r="CZ918" s="3"/>
      <c r="DA918" s="3"/>
      <c r="DB918" s="3"/>
      <c r="DC918" s="3"/>
      <c r="DD918" s="3"/>
      <c r="DE918" s="3"/>
      <c r="DF918" s="3"/>
      <c r="DG918" s="3"/>
      <c r="DH918" s="3"/>
      <c r="DI918" s="3"/>
      <c r="DJ918" s="3"/>
      <c r="DK918" s="3"/>
      <c r="DL918" s="3"/>
      <c r="DM918" s="3"/>
      <c r="DN918" s="3"/>
      <c r="DO918" s="3"/>
      <c r="DP918" s="3"/>
      <c r="DQ918" s="3"/>
      <c r="DR918" s="3"/>
      <c r="DS918" s="3"/>
      <c r="DT918" s="3"/>
      <c r="DU918" s="3"/>
      <c r="DV918" s="3"/>
      <c r="DW918" s="3"/>
      <c r="DX918" s="3"/>
      <c r="DY918" s="3"/>
      <c r="DZ918" s="3"/>
      <c r="EA918" s="3"/>
      <c r="EB918" s="3"/>
      <c r="EC918" s="3"/>
      <c r="ED918" s="3"/>
      <c r="EE918" s="3"/>
      <c r="EF918" s="3"/>
      <c r="EG918" s="3"/>
      <c r="EH918" s="3"/>
      <c r="EI918" s="3"/>
      <c r="EJ918" s="3"/>
      <c r="EK918" s="3"/>
      <c r="EL918" s="3"/>
      <c r="EM918" s="3"/>
      <c r="EN918" s="3"/>
      <c r="EO918" s="3"/>
      <c r="EP918" s="3"/>
      <c r="EQ918" s="3"/>
      <c r="ER918" s="3"/>
      <c r="ES918" s="3"/>
      <c r="ET918" s="3"/>
      <c r="EU918" s="3"/>
      <c r="EV918" s="3"/>
      <c r="EW918" s="3"/>
      <c r="EX918" s="3"/>
      <c r="EY918" s="3"/>
      <c r="EZ918" s="3"/>
      <c r="FA918" s="3"/>
      <c r="FB918" s="3"/>
      <c r="FC918" s="3"/>
      <c r="FD918" s="3"/>
      <c r="FE918" s="3"/>
      <c r="FF918" s="3"/>
      <c r="FG918" s="3"/>
    </row>
    <row r="919" spans="1:163" s="6" customFormat="1">
      <c r="A919" s="5"/>
      <c r="B919" s="4"/>
      <c r="C919" s="4"/>
      <c r="D919" s="4"/>
      <c r="E919" s="4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  <c r="BM919" s="3"/>
      <c r="BN919" s="3"/>
      <c r="BO919" s="3"/>
      <c r="BP919" s="3"/>
      <c r="BQ919" s="3"/>
      <c r="BR919" s="3"/>
      <c r="BS919" s="3"/>
      <c r="BT919" s="3"/>
      <c r="BU919" s="3"/>
      <c r="BV919" s="3"/>
      <c r="BW919" s="3"/>
      <c r="BX919" s="3"/>
      <c r="BY919" s="3"/>
      <c r="BZ919" s="3"/>
      <c r="CA919" s="3"/>
      <c r="CB919" s="3"/>
      <c r="CC919" s="3"/>
      <c r="CD919" s="3"/>
      <c r="CE919" s="3"/>
      <c r="CF919" s="3"/>
      <c r="CG919" s="3"/>
      <c r="CH919" s="3"/>
      <c r="CI919" s="3"/>
      <c r="CJ919" s="3"/>
      <c r="CK919" s="3"/>
      <c r="CL919" s="3"/>
      <c r="CM919" s="3"/>
      <c r="CN919" s="3"/>
      <c r="CO919" s="3"/>
      <c r="CP919" s="3"/>
      <c r="CQ919" s="3"/>
      <c r="CR919" s="3"/>
      <c r="CS919" s="3"/>
      <c r="CT919" s="3"/>
      <c r="CU919" s="3"/>
      <c r="CV919" s="3"/>
      <c r="CW919" s="3"/>
      <c r="CX919" s="3"/>
      <c r="CY919" s="3"/>
      <c r="CZ919" s="3"/>
      <c r="DA919" s="3"/>
      <c r="DB919" s="3"/>
      <c r="DC919" s="3"/>
      <c r="DD919" s="3"/>
      <c r="DE919" s="3"/>
      <c r="DF919" s="3"/>
      <c r="DG919" s="3"/>
      <c r="DH919" s="3"/>
      <c r="DI919" s="3"/>
      <c r="DJ919" s="3"/>
      <c r="DK919" s="3"/>
      <c r="DL919" s="3"/>
      <c r="DM919" s="3"/>
      <c r="DN919" s="3"/>
      <c r="DO919" s="3"/>
      <c r="DP919" s="3"/>
      <c r="DQ919" s="3"/>
      <c r="DR919" s="3"/>
      <c r="DS919" s="3"/>
      <c r="DT919" s="3"/>
      <c r="DU919" s="3"/>
      <c r="DV919" s="3"/>
      <c r="DW919" s="3"/>
      <c r="DX919" s="3"/>
      <c r="DY919" s="3"/>
      <c r="DZ919" s="3"/>
      <c r="EA919" s="3"/>
      <c r="EB919" s="3"/>
      <c r="EC919" s="3"/>
      <c r="ED919" s="3"/>
      <c r="EE919" s="3"/>
      <c r="EF919" s="3"/>
      <c r="EG919" s="3"/>
      <c r="EH919" s="3"/>
      <c r="EI919" s="3"/>
      <c r="EJ919" s="3"/>
      <c r="EK919" s="3"/>
      <c r="EL919" s="3"/>
      <c r="EM919" s="3"/>
      <c r="EN919" s="3"/>
      <c r="EO919" s="3"/>
      <c r="EP919" s="3"/>
      <c r="EQ919" s="3"/>
      <c r="ER919" s="3"/>
      <c r="ES919" s="3"/>
      <c r="ET919" s="3"/>
      <c r="EU919" s="3"/>
      <c r="EV919" s="3"/>
      <c r="EW919" s="3"/>
      <c r="EX919" s="3"/>
      <c r="EY919" s="3"/>
      <c r="EZ919" s="3"/>
      <c r="FA919" s="3"/>
      <c r="FB919" s="3"/>
      <c r="FC919" s="3"/>
      <c r="FD919" s="3"/>
      <c r="FE919" s="3"/>
      <c r="FF919" s="3"/>
      <c r="FG919" s="3"/>
    </row>
    <row r="920" spans="1:163" s="6" customFormat="1">
      <c r="A920" s="5"/>
      <c r="B920" s="4"/>
      <c r="C920" s="4"/>
      <c r="D920" s="4"/>
      <c r="E920" s="4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  <c r="BM920" s="3"/>
      <c r="BN920" s="3"/>
      <c r="BO920" s="3"/>
      <c r="BP920" s="3"/>
      <c r="BQ920" s="3"/>
      <c r="BR920" s="3"/>
      <c r="BS920" s="3"/>
      <c r="BT920" s="3"/>
      <c r="BU920" s="3"/>
      <c r="BV920" s="3"/>
      <c r="BW920" s="3"/>
      <c r="BX920" s="3"/>
      <c r="BY920" s="3"/>
      <c r="BZ920" s="3"/>
      <c r="CA920" s="3"/>
      <c r="CB920" s="3"/>
      <c r="CC920" s="3"/>
      <c r="CD920" s="3"/>
      <c r="CE920" s="3"/>
      <c r="CF920" s="3"/>
      <c r="CG920" s="3"/>
      <c r="CH920" s="3"/>
      <c r="CI920" s="3"/>
      <c r="CJ920" s="3"/>
      <c r="CK920" s="3"/>
      <c r="CL920" s="3"/>
      <c r="CM920" s="3"/>
      <c r="CN920" s="3"/>
      <c r="CO920" s="3"/>
      <c r="CP920" s="3"/>
      <c r="CQ920" s="3"/>
      <c r="CR920" s="3"/>
      <c r="CS920" s="3"/>
      <c r="CT920" s="3"/>
      <c r="CU920" s="3"/>
      <c r="CV920" s="3"/>
      <c r="CW920" s="3"/>
      <c r="CX920" s="3"/>
      <c r="CY920" s="3"/>
      <c r="CZ920" s="3"/>
      <c r="DA920" s="3"/>
      <c r="DB920" s="3"/>
      <c r="DC920" s="3"/>
      <c r="DD920" s="3"/>
      <c r="DE920" s="3"/>
      <c r="DF920" s="3"/>
      <c r="DG920" s="3"/>
      <c r="DH920" s="3"/>
      <c r="DI920" s="3"/>
      <c r="DJ920" s="3"/>
      <c r="DK920" s="3"/>
      <c r="DL920" s="3"/>
      <c r="DM920" s="3"/>
      <c r="DN920" s="3"/>
      <c r="DO920" s="3"/>
      <c r="DP920" s="3"/>
      <c r="DQ920" s="3"/>
      <c r="DR920" s="3"/>
      <c r="DS920" s="3"/>
      <c r="DT920" s="3"/>
      <c r="DU920" s="3"/>
      <c r="DV920" s="3"/>
      <c r="DW920" s="3"/>
      <c r="DX920" s="3"/>
      <c r="DY920" s="3"/>
      <c r="DZ920" s="3"/>
      <c r="EA920" s="3"/>
      <c r="EB920" s="3"/>
      <c r="EC920" s="3"/>
      <c r="ED920" s="3"/>
      <c r="EE920" s="3"/>
      <c r="EF920" s="3"/>
      <c r="EG920" s="3"/>
      <c r="EH920" s="3"/>
      <c r="EI920" s="3"/>
      <c r="EJ920" s="3"/>
      <c r="EK920" s="3"/>
      <c r="EL920" s="3"/>
      <c r="EM920" s="3"/>
      <c r="EN920" s="3"/>
      <c r="EO920" s="3"/>
      <c r="EP920" s="3"/>
      <c r="EQ920" s="3"/>
      <c r="ER920" s="3"/>
      <c r="ES920" s="3"/>
      <c r="ET920" s="3"/>
      <c r="EU920" s="3"/>
      <c r="EV920" s="3"/>
      <c r="EW920" s="3"/>
      <c r="EX920" s="3"/>
      <c r="EY920" s="3"/>
      <c r="EZ920" s="3"/>
      <c r="FA920" s="3"/>
      <c r="FB920" s="3"/>
      <c r="FC920" s="3"/>
      <c r="FD920" s="3"/>
      <c r="FE920" s="3"/>
      <c r="FF920" s="3"/>
      <c r="FG920" s="3"/>
    </row>
    <row r="921" spans="1:163" s="6" customFormat="1">
      <c r="A921" s="5"/>
      <c r="B921" s="4"/>
      <c r="C921" s="4"/>
      <c r="D921" s="4"/>
      <c r="E921" s="4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  <c r="BM921" s="3"/>
      <c r="BN921" s="3"/>
      <c r="BO921" s="3"/>
      <c r="BP921" s="3"/>
      <c r="BQ921" s="3"/>
      <c r="BR921" s="3"/>
      <c r="BS921" s="3"/>
      <c r="BT921" s="3"/>
      <c r="BU921" s="3"/>
      <c r="BV921" s="3"/>
      <c r="BW921" s="3"/>
      <c r="BX921" s="3"/>
      <c r="BY921" s="3"/>
      <c r="BZ921" s="3"/>
      <c r="CA921" s="3"/>
      <c r="CB921" s="3"/>
      <c r="CC921" s="3"/>
      <c r="CD921" s="3"/>
      <c r="CE921" s="3"/>
      <c r="CF921" s="3"/>
      <c r="CG921" s="3"/>
      <c r="CH921" s="3"/>
      <c r="CI921" s="3"/>
      <c r="CJ921" s="3"/>
      <c r="CK921" s="3"/>
      <c r="CL921" s="3"/>
      <c r="CM921" s="3"/>
      <c r="CN921" s="3"/>
      <c r="CO921" s="3"/>
      <c r="CP921" s="3"/>
      <c r="CQ921" s="3"/>
      <c r="CR921" s="3"/>
      <c r="CS921" s="3"/>
      <c r="CT921" s="3"/>
      <c r="CU921" s="3"/>
      <c r="CV921" s="3"/>
      <c r="CW921" s="3"/>
      <c r="CX921" s="3"/>
      <c r="CY921" s="3"/>
      <c r="CZ921" s="3"/>
      <c r="DA921" s="3"/>
      <c r="DB921" s="3"/>
      <c r="DC921" s="3"/>
      <c r="DD921" s="3"/>
      <c r="DE921" s="3"/>
      <c r="DF921" s="3"/>
      <c r="DG921" s="3"/>
      <c r="DH921" s="3"/>
      <c r="DI921" s="3"/>
      <c r="DJ921" s="3"/>
      <c r="DK921" s="3"/>
      <c r="DL921" s="3"/>
      <c r="DM921" s="3"/>
      <c r="DN921" s="3"/>
      <c r="DO921" s="3"/>
      <c r="DP921" s="3"/>
      <c r="DQ921" s="3"/>
      <c r="DR921" s="3"/>
      <c r="DS921" s="3"/>
      <c r="DT921" s="3"/>
      <c r="DU921" s="3"/>
      <c r="DV921" s="3"/>
      <c r="DW921" s="3"/>
      <c r="DX921" s="3"/>
      <c r="DY921" s="3"/>
      <c r="DZ921" s="3"/>
      <c r="EA921" s="3"/>
      <c r="EB921" s="3"/>
      <c r="EC921" s="3"/>
      <c r="ED921" s="3"/>
      <c r="EE921" s="3"/>
      <c r="EF921" s="3"/>
      <c r="EG921" s="3"/>
      <c r="EH921" s="3"/>
      <c r="EI921" s="3"/>
      <c r="EJ921" s="3"/>
      <c r="EK921" s="3"/>
      <c r="EL921" s="3"/>
      <c r="EM921" s="3"/>
      <c r="EN921" s="3"/>
      <c r="EO921" s="3"/>
      <c r="EP921" s="3"/>
      <c r="EQ921" s="3"/>
      <c r="ER921" s="3"/>
      <c r="ES921" s="3"/>
      <c r="ET921" s="3"/>
      <c r="EU921" s="3"/>
      <c r="EV921" s="3"/>
      <c r="EW921" s="3"/>
      <c r="EX921" s="3"/>
      <c r="EY921" s="3"/>
      <c r="EZ921" s="3"/>
      <c r="FA921" s="3"/>
      <c r="FB921" s="3"/>
      <c r="FC921" s="3"/>
      <c r="FD921" s="3"/>
      <c r="FE921" s="3"/>
      <c r="FF921" s="3"/>
      <c r="FG921" s="3"/>
    </row>
    <row r="922" spans="1:163" s="6" customFormat="1">
      <c r="A922" s="5"/>
      <c r="B922" s="4"/>
      <c r="C922" s="4"/>
      <c r="D922" s="4"/>
      <c r="E922" s="4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  <c r="BM922" s="3"/>
      <c r="BN922" s="3"/>
      <c r="BO922" s="3"/>
      <c r="BP922" s="3"/>
      <c r="BQ922" s="3"/>
      <c r="BR922" s="3"/>
      <c r="BS922" s="3"/>
      <c r="BT922" s="3"/>
      <c r="BU922" s="3"/>
      <c r="BV922" s="3"/>
      <c r="BW922" s="3"/>
      <c r="BX922" s="3"/>
      <c r="BY922" s="3"/>
      <c r="BZ922" s="3"/>
      <c r="CA922" s="3"/>
      <c r="CB922" s="3"/>
      <c r="CC922" s="3"/>
      <c r="CD922" s="3"/>
      <c r="CE922" s="3"/>
      <c r="CF922" s="3"/>
      <c r="CG922" s="3"/>
      <c r="CH922" s="3"/>
      <c r="CI922" s="3"/>
      <c r="CJ922" s="3"/>
      <c r="CK922" s="3"/>
      <c r="CL922" s="3"/>
      <c r="CM922" s="3"/>
      <c r="CN922" s="3"/>
      <c r="CO922" s="3"/>
      <c r="CP922" s="3"/>
      <c r="CQ922" s="3"/>
      <c r="CR922" s="3"/>
      <c r="CS922" s="3"/>
      <c r="CT922" s="3"/>
      <c r="CU922" s="3"/>
      <c r="CV922" s="3"/>
      <c r="CW922" s="3"/>
      <c r="CX922" s="3"/>
      <c r="CY922" s="3"/>
      <c r="CZ922" s="3"/>
      <c r="DA922" s="3"/>
      <c r="DB922" s="3"/>
      <c r="DC922" s="3"/>
      <c r="DD922" s="3"/>
      <c r="DE922" s="3"/>
      <c r="DF922" s="3"/>
      <c r="DG922" s="3"/>
      <c r="DH922" s="3"/>
      <c r="DI922" s="3"/>
      <c r="DJ922" s="3"/>
      <c r="DK922" s="3"/>
      <c r="DL922" s="3"/>
      <c r="DM922" s="3"/>
      <c r="DN922" s="3"/>
      <c r="DO922" s="3"/>
      <c r="DP922" s="3"/>
      <c r="DQ922" s="3"/>
      <c r="DR922" s="3"/>
      <c r="DS922" s="3"/>
      <c r="DT922" s="3"/>
      <c r="DU922" s="3"/>
      <c r="DV922" s="3"/>
      <c r="DW922" s="3"/>
      <c r="DX922" s="3"/>
      <c r="DY922" s="3"/>
      <c r="DZ922" s="3"/>
      <c r="EA922" s="3"/>
      <c r="EB922" s="3"/>
      <c r="EC922" s="3"/>
      <c r="ED922" s="3"/>
      <c r="EE922" s="3"/>
      <c r="EF922" s="3"/>
      <c r="EG922" s="3"/>
      <c r="EH922" s="3"/>
      <c r="EI922" s="3"/>
      <c r="EJ922" s="3"/>
      <c r="EK922" s="3"/>
      <c r="EL922" s="3"/>
      <c r="EM922" s="3"/>
      <c r="EN922" s="3"/>
      <c r="EO922" s="3"/>
      <c r="EP922" s="3"/>
      <c r="EQ922" s="3"/>
      <c r="ER922" s="3"/>
      <c r="ES922" s="3"/>
      <c r="ET922" s="3"/>
      <c r="EU922" s="3"/>
      <c r="EV922" s="3"/>
      <c r="EW922" s="3"/>
      <c r="EX922" s="3"/>
      <c r="EY922" s="3"/>
      <c r="EZ922" s="3"/>
      <c r="FA922" s="3"/>
      <c r="FB922" s="3"/>
      <c r="FC922" s="3"/>
      <c r="FD922" s="3"/>
      <c r="FE922" s="3"/>
      <c r="FF922" s="3"/>
      <c r="FG922" s="3"/>
    </row>
    <row r="923" spans="1:163" s="6" customFormat="1">
      <c r="A923" s="5"/>
      <c r="B923" s="4"/>
      <c r="C923" s="4"/>
      <c r="D923" s="4"/>
      <c r="E923" s="4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  <c r="BM923" s="3"/>
      <c r="BN923" s="3"/>
      <c r="BO923" s="3"/>
      <c r="BP923" s="3"/>
      <c r="BQ923" s="3"/>
      <c r="BR923" s="3"/>
      <c r="BS923" s="3"/>
      <c r="BT923" s="3"/>
      <c r="BU923" s="3"/>
      <c r="BV923" s="3"/>
      <c r="BW923" s="3"/>
      <c r="BX923" s="3"/>
      <c r="BY923" s="3"/>
      <c r="BZ923" s="3"/>
      <c r="CA923" s="3"/>
      <c r="CB923" s="3"/>
      <c r="CC923" s="3"/>
      <c r="CD923" s="3"/>
      <c r="CE923" s="3"/>
      <c r="CF923" s="3"/>
      <c r="CG923" s="3"/>
      <c r="CH923" s="3"/>
      <c r="CI923" s="3"/>
      <c r="CJ923" s="3"/>
      <c r="CK923" s="3"/>
      <c r="CL923" s="3"/>
      <c r="CM923" s="3"/>
      <c r="CN923" s="3"/>
      <c r="CO923" s="3"/>
      <c r="CP923" s="3"/>
      <c r="CQ923" s="3"/>
      <c r="CR923" s="3"/>
      <c r="CS923" s="3"/>
      <c r="CT923" s="3"/>
      <c r="CU923" s="3"/>
      <c r="CV923" s="3"/>
      <c r="CW923" s="3"/>
      <c r="CX923" s="3"/>
      <c r="CY923" s="3"/>
      <c r="CZ923" s="3"/>
      <c r="DA923" s="3"/>
      <c r="DB923" s="3"/>
      <c r="DC923" s="3"/>
      <c r="DD923" s="3"/>
      <c r="DE923" s="3"/>
      <c r="DF923" s="3"/>
      <c r="DG923" s="3"/>
      <c r="DH923" s="3"/>
      <c r="DI923" s="3"/>
      <c r="DJ923" s="3"/>
      <c r="DK923" s="3"/>
      <c r="DL923" s="3"/>
      <c r="DM923" s="3"/>
      <c r="DN923" s="3"/>
      <c r="DO923" s="3"/>
      <c r="DP923" s="3"/>
      <c r="DQ923" s="3"/>
      <c r="DR923" s="3"/>
      <c r="DS923" s="3"/>
      <c r="DT923" s="3"/>
      <c r="DU923" s="3"/>
      <c r="DV923" s="3"/>
      <c r="DW923" s="3"/>
      <c r="DX923" s="3"/>
      <c r="DY923" s="3"/>
      <c r="DZ923" s="3"/>
      <c r="EA923" s="3"/>
      <c r="EB923" s="3"/>
      <c r="EC923" s="3"/>
      <c r="ED923" s="3"/>
      <c r="EE923" s="3"/>
      <c r="EF923" s="3"/>
      <c r="EG923" s="3"/>
      <c r="EH923" s="3"/>
      <c r="EI923" s="3"/>
      <c r="EJ923" s="3"/>
      <c r="EK923" s="3"/>
      <c r="EL923" s="3"/>
      <c r="EM923" s="3"/>
      <c r="EN923" s="3"/>
      <c r="EO923" s="3"/>
      <c r="EP923" s="3"/>
      <c r="EQ923" s="3"/>
      <c r="ER923" s="3"/>
      <c r="ES923" s="3"/>
      <c r="ET923" s="3"/>
      <c r="EU923" s="3"/>
      <c r="EV923" s="3"/>
      <c r="EW923" s="3"/>
      <c r="EX923" s="3"/>
      <c r="EY923" s="3"/>
      <c r="EZ923" s="3"/>
      <c r="FA923" s="3"/>
      <c r="FB923" s="3"/>
      <c r="FC923" s="3"/>
      <c r="FD923" s="3"/>
      <c r="FE923" s="3"/>
      <c r="FF923" s="3"/>
      <c r="FG923" s="3"/>
    </row>
    <row r="924" spans="1:163" s="6" customFormat="1">
      <c r="A924" s="5"/>
      <c r="B924" s="4"/>
      <c r="C924" s="4"/>
      <c r="D924" s="4"/>
      <c r="E924" s="4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  <c r="BM924" s="3"/>
      <c r="BN924" s="3"/>
      <c r="BO924" s="3"/>
      <c r="BP924" s="3"/>
      <c r="BQ924" s="3"/>
      <c r="BR924" s="3"/>
      <c r="BS924" s="3"/>
      <c r="BT924" s="3"/>
      <c r="BU924" s="3"/>
      <c r="BV924" s="3"/>
      <c r="BW924" s="3"/>
      <c r="BX924" s="3"/>
      <c r="BY924" s="3"/>
      <c r="BZ924" s="3"/>
      <c r="CA924" s="3"/>
      <c r="CB924" s="3"/>
      <c r="CC924" s="3"/>
      <c r="CD924" s="3"/>
      <c r="CE924" s="3"/>
      <c r="CF924" s="3"/>
      <c r="CG924" s="3"/>
      <c r="CH924" s="3"/>
      <c r="CI924" s="3"/>
      <c r="CJ924" s="3"/>
      <c r="CK924" s="3"/>
      <c r="CL924" s="3"/>
      <c r="CM924" s="3"/>
      <c r="CN924" s="3"/>
      <c r="CO924" s="3"/>
      <c r="CP924" s="3"/>
      <c r="CQ924" s="3"/>
      <c r="CR924" s="3"/>
      <c r="CS924" s="3"/>
      <c r="CT924" s="3"/>
      <c r="CU924" s="3"/>
      <c r="CV924" s="3"/>
      <c r="CW924" s="3"/>
      <c r="CX924" s="3"/>
      <c r="CY924" s="3"/>
      <c r="CZ924" s="3"/>
      <c r="DA924" s="3"/>
      <c r="DB924" s="3"/>
      <c r="DC924" s="3"/>
      <c r="DD924" s="3"/>
      <c r="DE924" s="3"/>
      <c r="DF924" s="3"/>
      <c r="DG924" s="3"/>
      <c r="DH924" s="3"/>
      <c r="DI924" s="3"/>
      <c r="DJ924" s="3"/>
      <c r="DK924" s="3"/>
      <c r="DL924" s="3"/>
      <c r="DM924" s="3"/>
      <c r="DN924" s="3"/>
      <c r="DO924" s="3"/>
      <c r="DP924" s="3"/>
      <c r="DQ924" s="3"/>
      <c r="DR924" s="3"/>
      <c r="DS924" s="3"/>
      <c r="DT924" s="3"/>
      <c r="DU924" s="3"/>
      <c r="DV924" s="3"/>
      <c r="DW924" s="3"/>
      <c r="DX924" s="3"/>
      <c r="DY924" s="3"/>
      <c r="DZ924" s="3"/>
      <c r="EA924" s="3"/>
      <c r="EB924" s="3"/>
      <c r="EC924" s="3"/>
      <c r="ED924" s="3"/>
      <c r="EE924" s="3"/>
      <c r="EF924" s="3"/>
      <c r="EG924" s="3"/>
      <c r="EH924" s="3"/>
      <c r="EI924" s="3"/>
      <c r="EJ924" s="3"/>
      <c r="EK924" s="3"/>
      <c r="EL924" s="3"/>
      <c r="EM924" s="3"/>
      <c r="EN924" s="3"/>
      <c r="EO924" s="3"/>
      <c r="EP924" s="3"/>
      <c r="EQ924" s="3"/>
      <c r="ER924" s="3"/>
      <c r="ES924" s="3"/>
      <c r="ET924" s="3"/>
      <c r="EU924" s="3"/>
      <c r="EV924" s="3"/>
      <c r="EW924" s="3"/>
      <c r="EX924" s="3"/>
      <c r="EY924" s="3"/>
      <c r="EZ924" s="3"/>
      <c r="FA924" s="3"/>
      <c r="FB924" s="3"/>
      <c r="FC924" s="3"/>
      <c r="FD924" s="3"/>
      <c r="FE924" s="3"/>
      <c r="FF924" s="3"/>
      <c r="FG924" s="3"/>
    </row>
    <row r="925" spans="1:163" s="6" customFormat="1">
      <c r="A925" s="5"/>
      <c r="B925" s="4"/>
      <c r="C925" s="4"/>
      <c r="D925" s="4"/>
      <c r="E925" s="4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  <c r="BM925" s="3"/>
      <c r="BN925" s="3"/>
      <c r="BO925" s="3"/>
      <c r="BP925" s="3"/>
      <c r="BQ925" s="3"/>
      <c r="BR925" s="3"/>
      <c r="BS925" s="3"/>
      <c r="BT925" s="3"/>
      <c r="BU925" s="3"/>
      <c r="BV925" s="3"/>
      <c r="BW925" s="3"/>
      <c r="BX925" s="3"/>
      <c r="BY925" s="3"/>
      <c r="BZ925" s="3"/>
      <c r="CA925" s="3"/>
      <c r="CB925" s="3"/>
      <c r="CC925" s="3"/>
      <c r="CD925" s="3"/>
      <c r="CE925" s="3"/>
      <c r="CF925" s="3"/>
      <c r="CG925" s="3"/>
      <c r="CH925" s="3"/>
      <c r="CI925" s="3"/>
      <c r="CJ925" s="3"/>
      <c r="CK925" s="3"/>
      <c r="CL925" s="3"/>
      <c r="CM925" s="3"/>
      <c r="CN925" s="3"/>
      <c r="CO925" s="3"/>
      <c r="CP925" s="3"/>
      <c r="CQ925" s="3"/>
      <c r="CR925" s="3"/>
      <c r="CS925" s="3"/>
      <c r="CT925" s="3"/>
      <c r="CU925" s="3"/>
      <c r="CV925" s="3"/>
      <c r="CW925" s="3"/>
      <c r="CX925" s="3"/>
      <c r="CY925" s="3"/>
      <c r="CZ925" s="3"/>
      <c r="DA925" s="3"/>
      <c r="DB925" s="3"/>
      <c r="DC925" s="3"/>
      <c r="DD925" s="3"/>
      <c r="DE925" s="3"/>
      <c r="DF925" s="3"/>
      <c r="DG925" s="3"/>
      <c r="DH925" s="3"/>
      <c r="DI925" s="3"/>
      <c r="DJ925" s="3"/>
      <c r="DK925" s="3"/>
      <c r="DL925" s="3"/>
      <c r="DM925" s="3"/>
      <c r="DN925" s="3"/>
      <c r="DO925" s="3"/>
      <c r="DP925" s="3"/>
      <c r="DQ925" s="3"/>
      <c r="DR925" s="3"/>
      <c r="DS925" s="3"/>
      <c r="DT925" s="3"/>
      <c r="DU925" s="3"/>
      <c r="DV925" s="3"/>
      <c r="DW925" s="3"/>
      <c r="DX925" s="3"/>
      <c r="DY925" s="3"/>
      <c r="DZ925" s="3"/>
      <c r="EA925" s="3"/>
      <c r="EB925" s="3"/>
      <c r="EC925" s="3"/>
      <c r="ED925" s="3"/>
      <c r="EE925" s="3"/>
      <c r="EF925" s="3"/>
      <c r="EG925" s="3"/>
      <c r="EH925" s="3"/>
      <c r="EI925" s="3"/>
      <c r="EJ925" s="3"/>
      <c r="EK925" s="3"/>
      <c r="EL925" s="3"/>
      <c r="EM925" s="3"/>
      <c r="EN925" s="3"/>
      <c r="EO925" s="3"/>
      <c r="EP925" s="3"/>
      <c r="EQ925" s="3"/>
      <c r="ER925" s="3"/>
      <c r="ES925" s="3"/>
      <c r="ET925" s="3"/>
      <c r="EU925" s="3"/>
      <c r="EV925" s="3"/>
      <c r="EW925" s="3"/>
      <c r="EX925" s="3"/>
      <c r="EY925" s="3"/>
      <c r="EZ925" s="3"/>
      <c r="FA925" s="3"/>
      <c r="FB925" s="3"/>
      <c r="FC925" s="3"/>
      <c r="FD925" s="3"/>
      <c r="FE925" s="3"/>
      <c r="FF925" s="3"/>
      <c r="FG925" s="3"/>
    </row>
    <row r="926" spans="1:163" s="6" customFormat="1">
      <c r="A926" s="5"/>
      <c r="B926" s="4"/>
      <c r="C926" s="4"/>
      <c r="D926" s="4"/>
      <c r="E926" s="4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  <c r="BM926" s="3"/>
      <c r="BN926" s="3"/>
      <c r="BO926" s="3"/>
      <c r="BP926" s="3"/>
      <c r="BQ926" s="3"/>
      <c r="BR926" s="3"/>
      <c r="BS926" s="3"/>
      <c r="BT926" s="3"/>
      <c r="BU926" s="3"/>
      <c r="BV926" s="3"/>
      <c r="BW926" s="3"/>
      <c r="BX926" s="3"/>
      <c r="BY926" s="3"/>
      <c r="BZ926" s="3"/>
      <c r="CA926" s="3"/>
      <c r="CB926" s="3"/>
      <c r="CC926" s="3"/>
      <c r="CD926" s="3"/>
      <c r="CE926" s="3"/>
      <c r="CF926" s="3"/>
      <c r="CG926" s="3"/>
      <c r="CH926" s="3"/>
      <c r="CI926" s="3"/>
      <c r="CJ926" s="3"/>
      <c r="CK926" s="3"/>
      <c r="CL926" s="3"/>
      <c r="CM926" s="3"/>
      <c r="CN926" s="3"/>
      <c r="CO926" s="3"/>
      <c r="CP926" s="3"/>
      <c r="CQ926" s="3"/>
      <c r="CR926" s="3"/>
      <c r="CS926" s="3"/>
      <c r="CT926" s="3"/>
      <c r="CU926" s="3"/>
      <c r="CV926" s="3"/>
      <c r="CW926" s="3"/>
      <c r="CX926" s="3"/>
      <c r="CY926" s="3"/>
      <c r="CZ926" s="3"/>
      <c r="DA926" s="3"/>
      <c r="DB926" s="3"/>
      <c r="DC926" s="3"/>
      <c r="DD926" s="3"/>
      <c r="DE926" s="3"/>
      <c r="DF926" s="3"/>
      <c r="DG926" s="3"/>
      <c r="DH926" s="3"/>
      <c r="DI926" s="3"/>
      <c r="DJ926" s="3"/>
      <c r="DK926" s="3"/>
      <c r="DL926" s="3"/>
      <c r="DM926" s="3"/>
      <c r="DN926" s="3"/>
      <c r="DO926" s="3"/>
      <c r="DP926" s="3"/>
      <c r="DQ926" s="3"/>
      <c r="DR926" s="3"/>
      <c r="DS926" s="3"/>
      <c r="DT926" s="3"/>
      <c r="DU926" s="3"/>
      <c r="DV926" s="3"/>
      <c r="DW926" s="3"/>
      <c r="DX926" s="3"/>
      <c r="DY926" s="3"/>
      <c r="DZ926" s="3"/>
      <c r="EA926" s="3"/>
      <c r="EB926" s="3"/>
      <c r="EC926" s="3"/>
      <c r="ED926" s="3"/>
      <c r="EE926" s="3"/>
      <c r="EF926" s="3"/>
      <c r="EG926" s="3"/>
      <c r="EH926" s="3"/>
      <c r="EI926" s="3"/>
      <c r="EJ926" s="3"/>
      <c r="EK926" s="3"/>
      <c r="EL926" s="3"/>
      <c r="EM926" s="3"/>
      <c r="EN926" s="3"/>
      <c r="EO926" s="3"/>
      <c r="EP926" s="3"/>
      <c r="EQ926" s="3"/>
      <c r="ER926" s="3"/>
      <c r="ES926" s="3"/>
      <c r="ET926" s="3"/>
      <c r="EU926" s="3"/>
      <c r="EV926" s="3"/>
      <c r="EW926" s="3"/>
      <c r="EX926" s="3"/>
      <c r="EY926" s="3"/>
      <c r="EZ926" s="3"/>
      <c r="FA926" s="3"/>
      <c r="FB926" s="3"/>
      <c r="FC926" s="3"/>
      <c r="FD926" s="3"/>
      <c r="FE926" s="3"/>
      <c r="FF926" s="3"/>
      <c r="FG926" s="3"/>
    </row>
    <row r="927" spans="1:163" s="6" customFormat="1">
      <c r="A927" s="5"/>
      <c r="B927" s="4"/>
      <c r="C927" s="4"/>
      <c r="D927" s="4"/>
      <c r="E927" s="4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  <c r="BM927" s="3"/>
      <c r="BN927" s="3"/>
      <c r="BO927" s="3"/>
      <c r="BP927" s="3"/>
      <c r="BQ927" s="3"/>
      <c r="BR927" s="3"/>
      <c r="BS927" s="3"/>
      <c r="BT927" s="3"/>
      <c r="BU927" s="3"/>
      <c r="BV927" s="3"/>
      <c r="BW927" s="3"/>
      <c r="BX927" s="3"/>
      <c r="BY927" s="3"/>
      <c r="BZ927" s="3"/>
      <c r="CA927" s="3"/>
      <c r="CB927" s="3"/>
      <c r="CC927" s="3"/>
      <c r="CD927" s="3"/>
      <c r="CE927" s="3"/>
      <c r="CF927" s="3"/>
      <c r="CG927" s="3"/>
      <c r="CH927" s="3"/>
      <c r="CI927" s="3"/>
      <c r="CJ927" s="3"/>
      <c r="CK927" s="3"/>
      <c r="CL927" s="3"/>
      <c r="CM927" s="3"/>
      <c r="CN927" s="3"/>
      <c r="CO927" s="3"/>
      <c r="CP927" s="3"/>
      <c r="CQ927" s="3"/>
      <c r="CR927" s="3"/>
      <c r="CS927" s="3"/>
      <c r="CT927" s="3"/>
      <c r="CU927" s="3"/>
      <c r="CV927" s="3"/>
      <c r="CW927" s="3"/>
      <c r="CX927" s="3"/>
      <c r="CY927" s="3"/>
      <c r="CZ927" s="3"/>
      <c r="DA927" s="3"/>
      <c r="DB927" s="3"/>
      <c r="DC927" s="3"/>
      <c r="DD927" s="3"/>
      <c r="DE927" s="3"/>
      <c r="DF927" s="3"/>
      <c r="DG927" s="3"/>
      <c r="DH927" s="3"/>
      <c r="DI927" s="3"/>
      <c r="DJ927" s="3"/>
      <c r="DK927" s="3"/>
      <c r="DL927" s="3"/>
      <c r="DM927" s="3"/>
      <c r="DN927" s="3"/>
      <c r="DO927" s="3"/>
      <c r="DP927" s="3"/>
      <c r="DQ927" s="3"/>
      <c r="DR927" s="3"/>
      <c r="DS927" s="3"/>
      <c r="DT927" s="3"/>
      <c r="DU927" s="3"/>
      <c r="DV927" s="3"/>
      <c r="DW927" s="3"/>
      <c r="DX927" s="3"/>
      <c r="DY927" s="3"/>
      <c r="DZ927" s="3"/>
      <c r="EA927" s="3"/>
      <c r="EB927" s="3"/>
      <c r="EC927" s="3"/>
      <c r="ED927" s="3"/>
      <c r="EE927" s="3"/>
      <c r="EF927" s="3"/>
      <c r="EG927" s="3"/>
      <c r="EH927" s="3"/>
      <c r="EI927" s="3"/>
      <c r="EJ927" s="3"/>
      <c r="EK927" s="3"/>
      <c r="EL927" s="3"/>
      <c r="EM927" s="3"/>
      <c r="EN927" s="3"/>
      <c r="EO927" s="3"/>
      <c r="EP927" s="3"/>
      <c r="EQ927" s="3"/>
      <c r="ER927" s="3"/>
      <c r="ES927" s="3"/>
      <c r="ET927" s="3"/>
      <c r="EU927" s="3"/>
      <c r="EV927" s="3"/>
      <c r="EW927" s="3"/>
      <c r="EX927" s="3"/>
      <c r="EY927" s="3"/>
      <c r="EZ927" s="3"/>
      <c r="FA927" s="3"/>
      <c r="FB927" s="3"/>
      <c r="FC927" s="3"/>
      <c r="FD927" s="3"/>
      <c r="FE927" s="3"/>
      <c r="FF927" s="3"/>
      <c r="FG927" s="3"/>
    </row>
    <row r="928" spans="1:163" s="6" customFormat="1">
      <c r="A928" s="5"/>
      <c r="B928" s="4"/>
      <c r="C928" s="4"/>
      <c r="D928" s="4"/>
      <c r="E928" s="4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  <c r="BM928" s="3"/>
      <c r="BN928" s="3"/>
      <c r="BO928" s="3"/>
      <c r="BP928" s="3"/>
      <c r="BQ928" s="3"/>
      <c r="BR928" s="3"/>
      <c r="BS928" s="3"/>
      <c r="BT928" s="3"/>
      <c r="BU928" s="3"/>
      <c r="BV928" s="3"/>
      <c r="BW928" s="3"/>
      <c r="BX928" s="3"/>
      <c r="BY928" s="3"/>
      <c r="BZ928" s="3"/>
      <c r="CA928" s="3"/>
      <c r="CB928" s="3"/>
      <c r="CC928" s="3"/>
      <c r="CD928" s="3"/>
      <c r="CE928" s="3"/>
      <c r="CF928" s="3"/>
      <c r="CG928" s="3"/>
      <c r="CH928" s="3"/>
      <c r="CI928" s="3"/>
      <c r="CJ928" s="3"/>
      <c r="CK928" s="3"/>
      <c r="CL928" s="3"/>
      <c r="CM928" s="3"/>
      <c r="CN928" s="3"/>
      <c r="CO928" s="3"/>
      <c r="CP928" s="3"/>
      <c r="CQ928" s="3"/>
      <c r="CR928" s="3"/>
      <c r="CS928" s="3"/>
      <c r="CT928" s="3"/>
      <c r="CU928" s="3"/>
      <c r="CV928" s="3"/>
      <c r="CW928" s="3"/>
      <c r="CX928" s="3"/>
      <c r="CY928" s="3"/>
      <c r="CZ928" s="3"/>
      <c r="DA928" s="3"/>
      <c r="DB928" s="3"/>
      <c r="DC928" s="3"/>
      <c r="DD928" s="3"/>
      <c r="DE928" s="3"/>
      <c r="DF928" s="3"/>
      <c r="DG928" s="3"/>
      <c r="DH928" s="3"/>
      <c r="DI928" s="3"/>
      <c r="DJ928" s="3"/>
      <c r="DK928" s="3"/>
      <c r="DL928" s="3"/>
      <c r="DM928" s="3"/>
      <c r="DN928" s="3"/>
      <c r="DO928" s="3"/>
      <c r="DP928" s="3"/>
      <c r="DQ928" s="3"/>
      <c r="DR928" s="3"/>
      <c r="DS928" s="3"/>
      <c r="DT928" s="3"/>
      <c r="DU928" s="3"/>
      <c r="DV928" s="3"/>
      <c r="DW928" s="3"/>
      <c r="DX928" s="3"/>
      <c r="DY928" s="3"/>
      <c r="DZ928" s="3"/>
      <c r="EA928" s="3"/>
      <c r="EB928" s="3"/>
      <c r="EC928" s="3"/>
      <c r="ED928" s="3"/>
      <c r="EE928" s="3"/>
      <c r="EF928" s="3"/>
      <c r="EG928" s="3"/>
      <c r="EH928" s="3"/>
      <c r="EI928" s="3"/>
      <c r="EJ928" s="3"/>
      <c r="EK928" s="3"/>
      <c r="EL928" s="3"/>
      <c r="EM928" s="3"/>
      <c r="EN928" s="3"/>
      <c r="EO928" s="3"/>
      <c r="EP928" s="3"/>
      <c r="EQ928" s="3"/>
      <c r="ER928" s="3"/>
      <c r="ES928" s="3"/>
      <c r="ET928" s="3"/>
      <c r="EU928" s="3"/>
      <c r="EV928" s="3"/>
      <c r="EW928" s="3"/>
      <c r="EX928" s="3"/>
      <c r="EY928" s="3"/>
      <c r="EZ928" s="3"/>
      <c r="FA928" s="3"/>
      <c r="FB928" s="3"/>
      <c r="FC928" s="3"/>
      <c r="FD928" s="3"/>
      <c r="FE928" s="3"/>
      <c r="FF928" s="3"/>
      <c r="FG928" s="3"/>
    </row>
    <row r="929" spans="1:163" s="6" customFormat="1">
      <c r="A929" s="5"/>
      <c r="B929" s="4"/>
      <c r="C929" s="4"/>
      <c r="D929" s="4"/>
      <c r="E929" s="4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  <c r="BM929" s="3"/>
      <c r="BN929" s="3"/>
      <c r="BO929" s="3"/>
      <c r="BP929" s="3"/>
      <c r="BQ929" s="3"/>
      <c r="BR929" s="3"/>
      <c r="BS929" s="3"/>
      <c r="BT929" s="3"/>
      <c r="BU929" s="3"/>
      <c r="BV929" s="3"/>
      <c r="BW929" s="3"/>
      <c r="BX929" s="3"/>
      <c r="BY929" s="3"/>
      <c r="BZ929" s="3"/>
      <c r="CA929" s="3"/>
      <c r="CB929" s="3"/>
      <c r="CC929" s="3"/>
      <c r="CD929" s="3"/>
      <c r="CE929" s="3"/>
      <c r="CF929" s="3"/>
      <c r="CG929" s="3"/>
      <c r="CH929" s="3"/>
      <c r="CI929" s="3"/>
      <c r="CJ929" s="3"/>
      <c r="CK929" s="3"/>
      <c r="CL929" s="3"/>
      <c r="CM929" s="3"/>
      <c r="CN929" s="3"/>
      <c r="CO929" s="3"/>
      <c r="CP929" s="3"/>
      <c r="CQ929" s="3"/>
      <c r="CR929" s="3"/>
      <c r="CS929" s="3"/>
      <c r="CT929" s="3"/>
      <c r="CU929" s="3"/>
      <c r="CV929" s="3"/>
      <c r="CW929" s="3"/>
      <c r="CX929" s="3"/>
      <c r="CY929" s="3"/>
      <c r="CZ929" s="3"/>
      <c r="DA929" s="3"/>
      <c r="DB929" s="3"/>
      <c r="DC929" s="3"/>
      <c r="DD929" s="3"/>
      <c r="DE929" s="3"/>
      <c r="DF929" s="3"/>
      <c r="DG929" s="3"/>
      <c r="DH929" s="3"/>
      <c r="DI929" s="3"/>
      <c r="DJ929" s="3"/>
      <c r="DK929" s="3"/>
      <c r="DL929" s="3"/>
      <c r="DM929" s="3"/>
      <c r="DN929" s="3"/>
      <c r="DO929" s="3"/>
      <c r="DP929" s="3"/>
      <c r="DQ929" s="3"/>
      <c r="DR929" s="3"/>
      <c r="DS929" s="3"/>
      <c r="DT929" s="3"/>
      <c r="DU929" s="3"/>
      <c r="DV929" s="3"/>
      <c r="DW929" s="3"/>
      <c r="DX929" s="3"/>
      <c r="DY929" s="3"/>
      <c r="DZ929" s="3"/>
      <c r="EA929" s="3"/>
      <c r="EB929" s="3"/>
      <c r="EC929" s="3"/>
      <c r="ED929" s="3"/>
      <c r="EE929" s="3"/>
      <c r="EF929" s="3"/>
      <c r="EG929" s="3"/>
      <c r="EH929" s="3"/>
      <c r="EI929" s="3"/>
      <c r="EJ929" s="3"/>
      <c r="EK929" s="3"/>
      <c r="EL929" s="3"/>
      <c r="EM929" s="3"/>
      <c r="EN929" s="3"/>
      <c r="EO929" s="3"/>
      <c r="EP929" s="3"/>
      <c r="EQ929" s="3"/>
      <c r="ER929" s="3"/>
      <c r="ES929" s="3"/>
      <c r="ET929" s="3"/>
      <c r="EU929" s="3"/>
      <c r="EV929" s="3"/>
      <c r="EW929" s="3"/>
      <c r="EX929" s="3"/>
      <c r="EY929" s="3"/>
      <c r="EZ929" s="3"/>
      <c r="FA929" s="3"/>
      <c r="FB929" s="3"/>
      <c r="FC929" s="3"/>
      <c r="FD929" s="3"/>
      <c r="FE929" s="3"/>
      <c r="FF929" s="3"/>
      <c r="FG929" s="3"/>
    </row>
    <row r="930" spans="1:163" s="6" customFormat="1">
      <c r="A930" s="5"/>
      <c r="B930" s="4"/>
      <c r="C930" s="4"/>
      <c r="D930" s="4"/>
      <c r="E930" s="4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  <c r="BM930" s="3"/>
      <c r="BN930" s="3"/>
      <c r="BO930" s="3"/>
      <c r="BP930" s="3"/>
      <c r="BQ930" s="3"/>
      <c r="BR930" s="3"/>
      <c r="BS930" s="3"/>
      <c r="BT930" s="3"/>
      <c r="BU930" s="3"/>
      <c r="BV930" s="3"/>
      <c r="BW930" s="3"/>
      <c r="BX930" s="3"/>
      <c r="BY930" s="3"/>
      <c r="BZ930" s="3"/>
      <c r="CA930" s="3"/>
      <c r="CB930" s="3"/>
      <c r="CC930" s="3"/>
      <c r="CD930" s="3"/>
      <c r="CE930" s="3"/>
      <c r="CF930" s="3"/>
      <c r="CG930" s="3"/>
      <c r="CH930" s="3"/>
      <c r="CI930" s="3"/>
      <c r="CJ930" s="3"/>
      <c r="CK930" s="3"/>
      <c r="CL930" s="3"/>
      <c r="CM930" s="3"/>
      <c r="CN930" s="3"/>
      <c r="CO930" s="3"/>
      <c r="CP930" s="3"/>
      <c r="CQ930" s="3"/>
      <c r="CR930" s="3"/>
      <c r="CS930" s="3"/>
      <c r="CT930" s="3"/>
      <c r="CU930" s="3"/>
      <c r="CV930" s="3"/>
      <c r="CW930" s="3"/>
      <c r="CX930" s="3"/>
      <c r="CY930" s="3"/>
      <c r="CZ930" s="3"/>
      <c r="DA930" s="3"/>
      <c r="DB930" s="3"/>
      <c r="DC930" s="3"/>
      <c r="DD930" s="3"/>
      <c r="DE930" s="3"/>
      <c r="DF930" s="3"/>
      <c r="DG930" s="3"/>
      <c r="DH930" s="3"/>
      <c r="DI930" s="3"/>
      <c r="DJ930" s="3"/>
      <c r="DK930" s="3"/>
      <c r="DL930" s="3"/>
      <c r="DM930" s="3"/>
      <c r="DN930" s="3"/>
      <c r="DO930" s="3"/>
      <c r="DP930" s="3"/>
      <c r="DQ930" s="3"/>
      <c r="DR930" s="3"/>
      <c r="DS930" s="3"/>
      <c r="DT930" s="3"/>
      <c r="DU930" s="3"/>
      <c r="DV930" s="3"/>
      <c r="DW930" s="3"/>
      <c r="DX930" s="3"/>
      <c r="DY930" s="3"/>
      <c r="DZ930" s="3"/>
      <c r="EA930" s="3"/>
      <c r="EB930" s="3"/>
      <c r="EC930" s="3"/>
      <c r="ED930" s="3"/>
      <c r="EE930" s="3"/>
      <c r="EF930" s="3"/>
      <c r="EG930" s="3"/>
      <c r="EH930" s="3"/>
      <c r="EI930" s="3"/>
      <c r="EJ930" s="3"/>
      <c r="EK930" s="3"/>
      <c r="EL930" s="3"/>
      <c r="EM930" s="3"/>
      <c r="EN930" s="3"/>
      <c r="EO930" s="3"/>
      <c r="EP930" s="3"/>
      <c r="EQ930" s="3"/>
      <c r="ER930" s="3"/>
      <c r="ES930" s="3"/>
      <c r="ET930" s="3"/>
      <c r="EU930" s="3"/>
      <c r="EV930" s="3"/>
      <c r="EW930" s="3"/>
      <c r="EX930" s="3"/>
      <c r="EY930" s="3"/>
      <c r="EZ930" s="3"/>
      <c r="FA930" s="3"/>
      <c r="FB930" s="3"/>
      <c r="FC930" s="3"/>
      <c r="FD930" s="3"/>
      <c r="FE930" s="3"/>
      <c r="FF930" s="3"/>
      <c r="FG930" s="3"/>
    </row>
    <row r="931" spans="1:163" s="6" customFormat="1">
      <c r="A931" s="5"/>
      <c r="B931" s="4"/>
      <c r="C931" s="4"/>
      <c r="D931" s="4"/>
      <c r="E931" s="4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  <c r="BM931" s="3"/>
      <c r="BN931" s="3"/>
      <c r="BO931" s="3"/>
      <c r="BP931" s="3"/>
      <c r="BQ931" s="3"/>
      <c r="BR931" s="3"/>
      <c r="BS931" s="3"/>
      <c r="BT931" s="3"/>
      <c r="BU931" s="3"/>
      <c r="BV931" s="3"/>
      <c r="BW931" s="3"/>
      <c r="BX931" s="3"/>
      <c r="BY931" s="3"/>
      <c r="BZ931" s="3"/>
      <c r="CA931" s="3"/>
      <c r="CB931" s="3"/>
      <c r="CC931" s="3"/>
      <c r="CD931" s="3"/>
      <c r="CE931" s="3"/>
      <c r="CF931" s="3"/>
      <c r="CG931" s="3"/>
      <c r="CH931" s="3"/>
      <c r="CI931" s="3"/>
      <c r="CJ931" s="3"/>
      <c r="CK931" s="3"/>
      <c r="CL931" s="3"/>
      <c r="CM931" s="3"/>
      <c r="CN931" s="3"/>
      <c r="CO931" s="3"/>
      <c r="CP931" s="3"/>
      <c r="CQ931" s="3"/>
      <c r="CR931" s="3"/>
      <c r="CS931" s="3"/>
      <c r="CT931" s="3"/>
      <c r="CU931" s="3"/>
      <c r="CV931" s="3"/>
      <c r="CW931" s="3"/>
      <c r="CX931" s="3"/>
      <c r="CY931" s="3"/>
      <c r="CZ931" s="3"/>
      <c r="DA931" s="3"/>
      <c r="DB931" s="3"/>
      <c r="DC931" s="3"/>
      <c r="DD931" s="3"/>
      <c r="DE931" s="3"/>
      <c r="DF931" s="3"/>
      <c r="DG931" s="3"/>
      <c r="DH931" s="3"/>
      <c r="DI931" s="3"/>
      <c r="DJ931" s="3"/>
      <c r="DK931" s="3"/>
      <c r="DL931" s="3"/>
      <c r="DM931" s="3"/>
      <c r="DN931" s="3"/>
      <c r="DO931" s="3"/>
      <c r="DP931" s="3"/>
      <c r="DQ931" s="3"/>
      <c r="DR931" s="3"/>
      <c r="DS931" s="3"/>
      <c r="DT931" s="3"/>
      <c r="DU931" s="3"/>
      <c r="DV931" s="3"/>
      <c r="DW931" s="3"/>
      <c r="DX931" s="3"/>
      <c r="DY931" s="3"/>
      <c r="DZ931" s="3"/>
      <c r="EA931" s="3"/>
      <c r="EB931" s="3"/>
      <c r="EC931" s="3"/>
      <c r="ED931" s="3"/>
      <c r="EE931" s="3"/>
      <c r="EF931" s="3"/>
      <c r="EG931" s="3"/>
      <c r="EH931" s="3"/>
      <c r="EI931" s="3"/>
      <c r="EJ931" s="3"/>
      <c r="EK931" s="3"/>
      <c r="EL931" s="3"/>
      <c r="EM931" s="3"/>
      <c r="EN931" s="3"/>
      <c r="EO931" s="3"/>
      <c r="EP931" s="3"/>
      <c r="EQ931" s="3"/>
      <c r="ER931" s="3"/>
      <c r="ES931" s="3"/>
      <c r="ET931" s="3"/>
      <c r="EU931" s="3"/>
      <c r="EV931" s="3"/>
      <c r="EW931" s="3"/>
      <c r="EX931" s="3"/>
      <c r="EY931" s="3"/>
      <c r="EZ931" s="3"/>
      <c r="FA931" s="3"/>
      <c r="FB931" s="3"/>
      <c r="FC931" s="3"/>
      <c r="FD931" s="3"/>
      <c r="FE931" s="3"/>
      <c r="FF931" s="3"/>
      <c r="FG931" s="3"/>
    </row>
    <row r="932" spans="1:163" s="6" customFormat="1">
      <c r="A932" s="5"/>
      <c r="B932" s="4"/>
      <c r="C932" s="4"/>
      <c r="D932" s="4"/>
      <c r="E932" s="4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  <c r="BM932" s="3"/>
      <c r="BN932" s="3"/>
      <c r="BO932" s="3"/>
      <c r="BP932" s="3"/>
      <c r="BQ932" s="3"/>
      <c r="BR932" s="3"/>
      <c r="BS932" s="3"/>
      <c r="BT932" s="3"/>
      <c r="BU932" s="3"/>
      <c r="BV932" s="3"/>
      <c r="BW932" s="3"/>
      <c r="BX932" s="3"/>
      <c r="BY932" s="3"/>
      <c r="BZ932" s="3"/>
      <c r="CA932" s="3"/>
      <c r="CB932" s="3"/>
      <c r="CC932" s="3"/>
      <c r="CD932" s="3"/>
      <c r="CE932" s="3"/>
      <c r="CF932" s="3"/>
      <c r="CG932" s="3"/>
      <c r="CH932" s="3"/>
      <c r="CI932" s="3"/>
      <c r="CJ932" s="3"/>
      <c r="CK932" s="3"/>
      <c r="CL932" s="3"/>
      <c r="CM932" s="3"/>
      <c r="CN932" s="3"/>
      <c r="CO932" s="3"/>
      <c r="CP932" s="3"/>
      <c r="CQ932" s="3"/>
      <c r="CR932" s="3"/>
      <c r="CS932" s="3"/>
      <c r="CT932" s="3"/>
      <c r="CU932" s="3"/>
      <c r="CV932" s="3"/>
      <c r="CW932" s="3"/>
      <c r="CX932" s="3"/>
      <c r="CY932" s="3"/>
      <c r="CZ932" s="3"/>
      <c r="DA932" s="3"/>
      <c r="DB932" s="3"/>
      <c r="DC932" s="3"/>
      <c r="DD932" s="3"/>
      <c r="DE932" s="3"/>
      <c r="DF932" s="3"/>
      <c r="DG932" s="3"/>
      <c r="DH932" s="3"/>
      <c r="DI932" s="3"/>
      <c r="DJ932" s="3"/>
      <c r="DK932" s="3"/>
      <c r="DL932" s="3"/>
      <c r="DM932" s="3"/>
      <c r="DN932" s="3"/>
      <c r="DO932" s="3"/>
      <c r="DP932" s="3"/>
      <c r="DQ932" s="3"/>
      <c r="DR932" s="3"/>
      <c r="DS932" s="3"/>
      <c r="DT932" s="3"/>
      <c r="DU932" s="3"/>
      <c r="DV932" s="3"/>
      <c r="DW932" s="3"/>
      <c r="DX932" s="3"/>
      <c r="DY932" s="3"/>
      <c r="DZ932" s="3"/>
      <c r="EA932" s="3"/>
      <c r="EB932" s="3"/>
      <c r="EC932" s="3"/>
      <c r="ED932" s="3"/>
      <c r="EE932" s="3"/>
      <c r="EF932" s="3"/>
      <c r="EG932" s="3"/>
      <c r="EH932" s="3"/>
      <c r="EI932" s="3"/>
      <c r="EJ932" s="3"/>
      <c r="EK932" s="3"/>
      <c r="EL932" s="3"/>
      <c r="EM932" s="3"/>
      <c r="EN932" s="3"/>
      <c r="EO932" s="3"/>
      <c r="EP932" s="3"/>
      <c r="EQ932" s="3"/>
      <c r="ER932" s="3"/>
      <c r="ES932" s="3"/>
      <c r="ET932" s="3"/>
      <c r="EU932" s="3"/>
      <c r="EV932" s="3"/>
      <c r="EW932" s="3"/>
      <c r="EX932" s="3"/>
      <c r="EY932" s="3"/>
      <c r="EZ932" s="3"/>
      <c r="FA932" s="3"/>
      <c r="FB932" s="3"/>
      <c r="FC932" s="3"/>
      <c r="FD932" s="3"/>
      <c r="FE932" s="3"/>
      <c r="FF932" s="3"/>
      <c r="FG932" s="3"/>
    </row>
    <row r="933" spans="1:163" s="6" customFormat="1">
      <c r="A933" s="5"/>
      <c r="B933" s="4"/>
      <c r="C933" s="4"/>
      <c r="D933" s="4"/>
      <c r="E933" s="4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  <c r="BM933" s="3"/>
      <c r="BN933" s="3"/>
      <c r="BO933" s="3"/>
      <c r="BP933" s="3"/>
      <c r="BQ933" s="3"/>
      <c r="BR933" s="3"/>
      <c r="BS933" s="3"/>
      <c r="BT933" s="3"/>
      <c r="BU933" s="3"/>
      <c r="BV933" s="3"/>
      <c r="BW933" s="3"/>
      <c r="BX933" s="3"/>
      <c r="BY933" s="3"/>
      <c r="BZ933" s="3"/>
      <c r="CA933" s="3"/>
      <c r="CB933" s="3"/>
      <c r="CC933" s="3"/>
      <c r="CD933" s="3"/>
      <c r="CE933" s="3"/>
      <c r="CF933" s="3"/>
      <c r="CG933" s="3"/>
      <c r="CH933" s="3"/>
      <c r="CI933" s="3"/>
      <c r="CJ933" s="3"/>
      <c r="CK933" s="3"/>
      <c r="CL933" s="3"/>
      <c r="CM933" s="3"/>
      <c r="CN933" s="3"/>
      <c r="CO933" s="3"/>
      <c r="CP933" s="3"/>
      <c r="CQ933" s="3"/>
      <c r="CR933" s="3"/>
      <c r="CS933" s="3"/>
      <c r="CT933" s="3"/>
      <c r="CU933" s="3"/>
      <c r="CV933" s="3"/>
      <c r="CW933" s="3"/>
      <c r="CX933" s="3"/>
      <c r="CY933" s="3"/>
      <c r="CZ933" s="3"/>
      <c r="DA933" s="3"/>
      <c r="DB933" s="3"/>
      <c r="DC933" s="3"/>
      <c r="DD933" s="3"/>
      <c r="DE933" s="3"/>
      <c r="DF933" s="3"/>
      <c r="DG933" s="3"/>
      <c r="DH933" s="3"/>
      <c r="DI933" s="3"/>
      <c r="DJ933" s="3"/>
      <c r="DK933" s="3"/>
      <c r="DL933" s="3"/>
      <c r="DM933" s="3"/>
      <c r="DN933" s="3"/>
      <c r="DO933" s="3"/>
      <c r="DP933" s="3"/>
      <c r="DQ933" s="3"/>
      <c r="DR933" s="3"/>
      <c r="DS933" s="3"/>
      <c r="DT933" s="3"/>
      <c r="DU933" s="3"/>
      <c r="DV933" s="3"/>
      <c r="DW933" s="3"/>
      <c r="DX933" s="3"/>
      <c r="DY933" s="3"/>
      <c r="DZ933" s="3"/>
      <c r="EA933" s="3"/>
      <c r="EB933" s="3"/>
      <c r="EC933" s="3"/>
      <c r="ED933" s="3"/>
      <c r="EE933" s="3"/>
      <c r="EF933" s="3"/>
      <c r="EG933" s="3"/>
      <c r="EH933" s="3"/>
      <c r="EI933" s="3"/>
      <c r="EJ933" s="3"/>
      <c r="EK933" s="3"/>
      <c r="EL933" s="3"/>
      <c r="EM933" s="3"/>
      <c r="EN933" s="3"/>
      <c r="EO933" s="3"/>
      <c r="EP933" s="3"/>
      <c r="EQ933" s="3"/>
      <c r="ER933" s="3"/>
      <c r="ES933" s="3"/>
      <c r="ET933" s="3"/>
      <c r="EU933" s="3"/>
      <c r="EV933" s="3"/>
      <c r="EW933" s="3"/>
      <c r="EX933" s="3"/>
      <c r="EY933" s="3"/>
      <c r="EZ933" s="3"/>
      <c r="FA933" s="3"/>
      <c r="FB933" s="3"/>
      <c r="FC933" s="3"/>
      <c r="FD933" s="3"/>
      <c r="FE933" s="3"/>
      <c r="FF933" s="3"/>
      <c r="FG933" s="3"/>
    </row>
    <row r="934" spans="1:163" s="6" customFormat="1">
      <c r="A934" s="5"/>
      <c r="B934" s="4"/>
      <c r="C934" s="4"/>
      <c r="D934" s="4"/>
      <c r="E934" s="4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  <c r="BM934" s="3"/>
      <c r="BN934" s="3"/>
      <c r="BO934" s="3"/>
      <c r="BP934" s="3"/>
      <c r="BQ934" s="3"/>
      <c r="BR934" s="3"/>
      <c r="BS934" s="3"/>
      <c r="BT934" s="3"/>
      <c r="BU934" s="3"/>
      <c r="BV934" s="3"/>
      <c r="BW934" s="3"/>
      <c r="BX934" s="3"/>
      <c r="BY934" s="3"/>
      <c r="BZ934" s="3"/>
      <c r="CA934" s="3"/>
      <c r="CB934" s="3"/>
      <c r="CC934" s="3"/>
      <c r="CD934" s="3"/>
      <c r="CE934" s="3"/>
      <c r="CF934" s="3"/>
      <c r="CG934" s="3"/>
      <c r="CH934" s="3"/>
      <c r="CI934" s="3"/>
      <c r="CJ934" s="3"/>
      <c r="CK934" s="3"/>
      <c r="CL934" s="3"/>
      <c r="CM934" s="3"/>
      <c r="CN934" s="3"/>
      <c r="CO934" s="3"/>
      <c r="CP934" s="3"/>
      <c r="CQ934" s="3"/>
      <c r="CR934" s="3"/>
      <c r="CS934" s="3"/>
      <c r="CT934" s="3"/>
      <c r="CU934" s="3"/>
      <c r="CV934" s="3"/>
      <c r="CW934" s="3"/>
      <c r="CX934" s="3"/>
      <c r="CY934" s="3"/>
      <c r="CZ934" s="3"/>
      <c r="DA934" s="3"/>
      <c r="DB934" s="3"/>
      <c r="DC934" s="3"/>
      <c r="DD934" s="3"/>
      <c r="DE934" s="3"/>
      <c r="DF934" s="3"/>
      <c r="DG934" s="3"/>
      <c r="DH934" s="3"/>
      <c r="DI934" s="3"/>
      <c r="DJ934" s="3"/>
      <c r="DK934" s="3"/>
      <c r="DL934" s="3"/>
      <c r="DM934" s="3"/>
      <c r="DN934" s="3"/>
      <c r="DO934" s="3"/>
      <c r="DP934" s="3"/>
      <c r="DQ934" s="3"/>
      <c r="DR934" s="3"/>
      <c r="DS934" s="3"/>
      <c r="DT934" s="3"/>
      <c r="DU934" s="3"/>
      <c r="DV934" s="3"/>
      <c r="DW934" s="3"/>
      <c r="DX934" s="3"/>
      <c r="DY934" s="3"/>
      <c r="DZ934" s="3"/>
      <c r="EA934" s="3"/>
      <c r="EB934" s="3"/>
      <c r="EC934" s="3"/>
      <c r="ED934" s="3"/>
      <c r="EE934" s="3"/>
      <c r="EF934" s="3"/>
      <c r="EG934" s="3"/>
      <c r="EH934" s="3"/>
      <c r="EI934" s="3"/>
      <c r="EJ934" s="3"/>
      <c r="EK934" s="3"/>
      <c r="EL934" s="3"/>
      <c r="EM934" s="3"/>
      <c r="EN934" s="3"/>
      <c r="EO934" s="3"/>
      <c r="EP934" s="3"/>
      <c r="EQ934" s="3"/>
      <c r="ER934" s="3"/>
      <c r="ES934" s="3"/>
      <c r="ET934" s="3"/>
      <c r="EU934" s="3"/>
      <c r="EV934" s="3"/>
      <c r="EW934" s="3"/>
      <c r="EX934" s="3"/>
      <c r="EY934" s="3"/>
      <c r="EZ934" s="3"/>
      <c r="FA934" s="3"/>
      <c r="FB934" s="3"/>
      <c r="FC934" s="3"/>
      <c r="FD934" s="3"/>
      <c r="FE934" s="3"/>
      <c r="FF934" s="3"/>
      <c r="FG934" s="3"/>
    </row>
    <row r="935" spans="1:163" s="6" customFormat="1">
      <c r="A935" s="5"/>
      <c r="B935" s="4"/>
      <c r="C935" s="4"/>
      <c r="D935" s="4"/>
      <c r="E935" s="4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  <c r="BM935" s="3"/>
      <c r="BN935" s="3"/>
      <c r="BO935" s="3"/>
      <c r="BP935" s="3"/>
      <c r="BQ935" s="3"/>
      <c r="BR935" s="3"/>
      <c r="BS935" s="3"/>
      <c r="BT935" s="3"/>
      <c r="BU935" s="3"/>
      <c r="BV935" s="3"/>
      <c r="BW935" s="3"/>
      <c r="BX935" s="3"/>
      <c r="BY935" s="3"/>
      <c r="BZ935" s="3"/>
      <c r="CA935" s="3"/>
      <c r="CB935" s="3"/>
      <c r="CC935" s="3"/>
      <c r="CD935" s="3"/>
      <c r="CE935" s="3"/>
      <c r="CF935" s="3"/>
      <c r="CG935" s="3"/>
      <c r="CH935" s="3"/>
      <c r="CI935" s="3"/>
      <c r="CJ935" s="3"/>
      <c r="CK935" s="3"/>
      <c r="CL935" s="3"/>
      <c r="CM935" s="3"/>
      <c r="CN935" s="3"/>
      <c r="CO935" s="3"/>
      <c r="CP935" s="3"/>
      <c r="CQ935" s="3"/>
      <c r="CR935" s="3"/>
      <c r="CS935" s="3"/>
      <c r="CT935" s="3"/>
      <c r="CU935" s="3"/>
      <c r="CV935" s="3"/>
      <c r="CW935" s="3"/>
      <c r="CX935" s="3"/>
      <c r="CY935" s="3"/>
      <c r="CZ935" s="3"/>
      <c r="DA935" s="3"/>
      <c r="DB935" s="3"/>
      <c r="DC935" s="3"/>
      <c r="DD935" s="3"/>
      <c r="DE935" s="3"/>
      <c r="DF935" s="3"/>
      <c r="DG935" s="3"/>
      <c r="DH935" s="3"/>
      <c r="DI935" s="3"/>
      <c r="DJ935" s="3"/>
      <c r="DK935" s="3"/>
      <c r="DL935" s="3"/>
      <c r="DM935" s="3"/>
      <c r="DN935" s="3"/>
      <c r="DO935" s="3"/>
      <c r="DP935" s="3"/>
      <c r="DQ935" s="3"/>
      <c r="DR935" s="3"/>
      <c r="DS935" s="3"/>
      <c r="DT935" s="3"/>
      <c r="DU935" s="3"/>
      <c r="DV935" s="3"/>
      <c r="DW935" s="3"/>
      <c r="DX935" s="3"/>
      <c r="DY935" s="3"/>
      <c r="DZ935" s="3"/>
      <c r="EA935" s="3"/>
      <c r="EB935" s="3"/>
      <c r="EC935" s="3"/>
      <c r="ED935" s="3"/>
      <c r="EE935" s="3"/>
      <c r="EF935" s="3"/>
      <c r="EG935" s="3"/>
      <c r="EH935" s="3"/>
      <c r="EI935" s="3"/>
      <c r="EJ935" s="3"/>
      <c r="EK935" s="3"/>
      <c r="EL935" s="3"/>
      <c r="EM935" s="3"/>
      <c r="EN935" s="3"/>
      <c r="EO935" s="3"/>
      <c r="EP935" s="3"/>
      <c r="EQ935" s="3"/>
      <c r="ER935" s="3"/>
      <c r="ES935" s="3"/>
      <c r="ET935" s="3"/>
      <c r="EU935" s="3"/>
      <c r="EV935" s="3"/>
      <c r="EW935" s="3"/>
      <c r="EX935" s="3"/>
      <c r="EY935" s="3"/>
      <c r="EZ935" s="3"/>
      <c r="FA935" s="3"/>
      <c r="FB935" s="3"/>
      <c r="FC935" s="3"/>
      <c r="FD935" s="3"/>
      <c r="FE935" s="3"/>
      <c r="FF935" s="3"/>
      <c r="FG935" s="3"/>
    </row>
    <row r="936" spans="1:163" s="6" customFormat="1">
      <c r="A936" s="5"/>
      <c r="B936" s="4"/>
      <c r="C936" s="4"/>
      <c r="D936" s="4"/>
      <c r="E936" s="4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  <c r="BM936" s="3"/>
      <c r="BN936" s="3"/>
      <c r="BO936" s="3"/>
      <c r="BP936" s="3"/>
      <c r="BQ936" s="3"/>
      <c r="BR936" s="3"/>
      <c r="BS936" s="3"/>
      <c r="BT936" s="3"/>
      <c r="BU936" s="3"/>
      <c r="BV936" s="3"/>
      <c r="BW936" s="3"/>
      <c r="BX936" s="3"/>
      <c r="BY936" s="3"/>
      <c r="BZ936" s="3"/>
      <c r="CA936" s="3"/>
      <c r="CB936" s="3"/>
      <c r="CC936" s="3"/>
      <c r="CD936" s="3"/>
      <c r="CE936" s="3"/>
      <c r="CF936" s="3"/>
      <c r="CG936" s="3"/>
      <c r="CH936" s="3"/>
      <c r="CI936" s="3"/>
      <c r="CJ936" s="3"/>
      <c r="CK936" s="3"/>
      <c r="CL936" s="3"/>
      <c r="CM936" s="3"/>
      <c r="CN936" s="3"/>
      <c r="CO936" s="3"/>
      <c r="CP936" s="3"/>
      <c r="CQ936" s="3"/>
      <c r="CR936" s="3"/>
      <c r="CS936" s="3"/>
      <c r="CT936" s="3"/>
      <c r="CU936" s="3"/>
      <c r="CV936" s="3"/>
      <c r="CW936" s="3"/>
      <c r="CX936" s="3"/>
      <c r="CY936" s="3"/>
      <c r="CZ936" s="3"/>
      <c r="DA936" s="3"/>
      <c r="DB936" s="3"/>
      <c r="DC936" s="3"/>
      <c r="DD936" s="3"/>
      <c r="DE936" s="3"/>
      <c r="DF936" s="3"/>
      <c r="DG936" s="3"/>
      <c r="DH936" s="3"/>
      <c r="DI936" s="3"/>
      <c r="DJ936" s="3"/>
      <c r="DK936" s="3"/>
      <c r="DL936" s="3"/>
      <c r="DM936" s="3"/>
      <c r="DN936" s="3"/>
      <c r="DO936" s="3"/>
      <c r="DP936" s="3"/>
      <c r="DQ936" s="3"/>
      <c r="DR936" s="3"/>
      <c r="DS936" s="3"/>
      <c r="DT936" s="3"/>
      <c r="DU936" s="3"/>
      <c r="DV936" s="3"/>
      <c r="DW936" s="3"/>
      <c r="DX936" s="3"/>
      <c r="DY936" s="3"/>
      <c r="DZ936" s="3"/>
      <c r="EA936" s="3"/>
      <c r="EB936" s="3"/>
      <c r="EC936" s="3"/>
      <c r="ED936" s="3"/>
      <c r="EE936" s="3"/>
      <c r="EF936" s="3"/>
      <c r="EG936" s="3"/>
      <c r="EH936" s="3"/>
      <c r="EI936" s="3"/>
      <c r="EJ936" s="3"/>
      <c r="EK936" s="3"/>
      <c r="EL936" s="3"/>
      <c r="EM936" s="3"/>
      <c r="EN936" s="3"/>
      <c r="EO936" s="3"/>
      <c r="EP936" s="3"/>
      <c r="EQ936" s="3"/>
      <c r="ER936" s="3"/>
      <c r="ES936" s="3"/>
      <c r="ET936" s="3"/>
      <c r="EU936" s="3"/>
      <c r="EV936" s="3"/>
      <c r="EW936" s="3"/>
      <c r="EX936" s="3"/>
      <c r="EY936" s="3"/>
      <c r="EZ936" s="3"/>
      <c r="FA936" s="3"/>
      <c r="FB936" s="3"/>
      <c r="FC936" s="3"/>
      <c r="FD936" s="3"/>
      <c r="FE936" s="3"/>
      <c r="FF936" s="3"/>
      <c r="FG936" s="3"/>
    </row>
    <row r="937" spans="1:163" s="6" customFormat="1">
      <c r="A937" s="5"/>
      <c r="B937" s="4"/>
      <c r="C937" s="4"/>
      <c r="D937" s="4"/>
      <c r="E937" s="4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  <c r="BM937" s="3"/>
      <c r="BN937" s="3"/>
      <c r="BO937" s="3"/>
      <c r="BP937" s="3"/>
      <c r="BQ937" s="3"/>
      <c r="BR937" s="3"/>
      <c r="BS937" s="3"/>
      <c r="BT937" s="3"/>
      <c r="BU937" s="3"/>
      <c r="BV937" s="3"/>
      <c r="BW937" s="3"/>
      <c r="BX937" s="3"/>
      <c r="BY937" s="3"/>
      <c r="BZ937" s="3"/>
      <c r="CA937" s="3"/>
      <c r="CB937" s="3"/>
      <c r="CC937" s="3"/>
      <c r="CD937" s="3"/>
      <c r="CE937" s="3"/>
      <c r="CF937" s="3"/>
      <c r="CG937" s="3"/>
      <c r="CH937" s="3"/>
      <c r="CI937" s="3"/>
      <c r="CJ937" s="3"/>
      <c r="CK937" s="3"/>
      <c r="CL937" s="3"/>
      <c r="CM937" s="3"/>
      <c r="CN937" s="3"/>
      <c r="CO937" s="3"/>
      <c r="CP937" s="3"/>
      <c r="CQ937" s="3"/>
      <c r="CR937" s="3"/>
      <c r="CS937" s="3"/>
      <c r="CT937" s="3"/>
      <c r="CU937" s="3"/>
      <c r="CV937" s="3"/>
      <c r="CW937" s="3"/>
      <c r="CX937" s="3"/>
      <c r="CY937" s="3"/>
      <c r="CZ937" s="3"/>
      <c r="DA937" s="3"/>
      <c r="DB937" s="3"/>
      <c r="DC937" s="3"/>
      <c r="DD937" s="3"/>
      <c r="DE937" s="3"/>
      <c r="DF937" s="3"/>
      <c r="DG937" s="3"/>
      <c r="DH937" s="3"/>
      <c r="DI937" s="3"/>
      <c r="DJ937" s="3"/>
      <c r="DK937" s="3"/>
      <c r="DL937" s="3"/>
      <c r="DM937" s="3"/>
      <c r="DN937" s="3"/>
      <c r="DO937" s="3"/>
      <c r="DP937" s="3"/>
      <c r="DQ937" s="3"/>
      <c r="DR937" s="3"/>
      <c r="DS937" s="3"/>
      <c r="DT937" s="3"/>
      <c r="DU937" s="3"/>
      <c r="DV937" s="3"/>
      <c r="DW937" s="3"/>
      <c r="DX937" s="3"/>
      <c r="DY937" s="3"/>
      <c r="DZ937" s="3"/>
      <c r="EA937" s="3"/>
      <c r="EB937" s="3"/>
      <c r="EC937" s="3"/>
      <c r="ED937" s="3"/>
      <c r="EE937" s="3"/>
      <c r="EF937" s="3"/>
      <c r="EG937" s="3"/>
      <c r="EH937" s="3"/>
      <c r="EI937" s="3"/>
      <c r="EJ937" s="3"/>
      <c r="EK937" s="3"/>
      <c r="EL937" s="3"/>
      <c r="EM937" s="3"/>
      <c r="EN937" s="3"/>
      <c r="EO937" s="3"/>
      <c r="EP937" s="3"/>
      <c r="EQ937" s="3"/>
      <c r="ER937" s="3"/>
      <c r="ES937" s="3"/>
      <c r="ET937" s="3"/>
      <c r="EU937" s="3"/>
      <c r="EV937" s="3"/>
      <c r="EW937" s="3"/>
      <c r="EX937" s="3"/>
      <c r="EY937" s="3"/>
      <c r="EZ937" s="3"/>
      <c r="FA937" s="3"/>
      <c r="FB937" s="3"/>
      <c r="FC937" s="3"/>
      <c r="FD937" s="3"/>
      <c r="FE937" s="3"/>
      <c r="FF937" s="3"/>
      <c r="FG937" s="3"/>
    </row>
    <row r="938" spans="1:163" s="6" customFormat="1">
      <c r="A938" s="5"/>
      <c r="B938" s="4"/>
      <c r="C938" s="4"/>
      <c r="D938" s="4"/>
      <c r="E938" s="4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  <c r="BM938" s="3"/>
      <c r="BN938" s="3"/>
      <c r="BO938" s="3"/>
      <c r="BP938" s="3"/>
      <c r="BQ938" s="3"/>
      <c r="BR938" s="3"/>
      <c r="BS938" s="3"/>
      <c r="BT938" s="3"/>
      <c r="BU938" s="3"/>
      <c r="BV938" s="3"/>
      <c r="BW938" s="3"/>
      <c r="BX938" s="3"/>
      <c r="BY938" s="3"/>
      <c r="BZ938" s="3"/>
      <c r="CA938" s="3"/>
      <c r="CB938" s="3"/>
      <c r="CC938" s="3"/>
      <c r="CD938" s="3"/>
      <c r="CE938" s="3"/>
      <c r="CF938" s="3"/>
      <c r="CG938" s="3"/>
      <c r="CH938" s="3"/>
      <c r="CI938" s="3"/>
      <c r="CJ938" s="3"/>
      <c r="CK938" s="3"/>
      <c r="CL938" s="3"/>
      <c r="CM938" s="3"/>
      <c r="CN938" s="3"/>
      <c r="CO938" s="3"/>
      <c r="CP938" s="3"/>
      <c r="CQ938" s="3"/>
      <c r="CR938" s="3"/>
      <c r="CS938" s="3"/>
      <c r="CT938" s="3"/>
      <c r="CU938" s="3"/>
      <c r="CV938" s="3"/>
      <c r="CW938" s="3"/>
      <c r="CX938" s="3"/>
      <c r="CY938" s="3"/>
      <c r="CZ938" s="3"/>
      <c r="DA938" s="3"/>
      <c r="DB938" s="3"/>
      <c r="DC938" s="3"/>
      <c r="DD938" s="3"/>
      <c r="DE938" s="3"/>
      <c r="DF938" s="3"/>
      <c r="DG938" s="3"/>
      <c r="DH938" s="3"/>
      <c r="DI938" s="3"/>
      <c r="DJ938" s="3"/>
      <c r="DK938" s="3"/>
      <c r="DL938" s="3"/>
      <c r="DM938" s="3"/>
      <c r="DN938" s="3"/>
      <c r="DO938" s="3"/>
      <c r="DP938" s="3"/>
      <c r="DQ938" s="3"/>
      <c r="DR938" s="3"/>
      <c r="DS938" s="3"/>
      <c r="DT938" s="3"/>
      <c r="DU938" s="3"/>
      <c r="DV938" s="3"/>
      <c r="DW938" s="3"/>
      <c r="DX938" s="3"/>
      <c r="DY938" s="3"/>
      <c r="DZ938" s="3"/>
      <c r="EA938" s="3"/>
      <c r="EB938" s="3"/>
      <c r="EC938" s="3"/>
      <c r="ED938" s="3"/>
      <c r="EE938" s="3"/>
      <c r="EF938" s="3"/>
      <c r="EG938" s="3"/>
      <c r="EH938" s="3"/>
      <c r="EI938" s="3"/>
      <c r="EJ938" s="3"/>
      <c r="EK938" s="3"/>
      <c r="EL938" s="3"/>
      <c r="EM938" s="3"/>
      <c r="EN938" s="3"/>
      <c r="EO938" s="3"/>
      <c r="EP938" s="3"/>
      <c r="EQ938" s="3"/>
      <c r="ER938" s="3"/>
      <c r="ES938" s="3"/>
      <c r="ET938" s="3"/>
      <c r="EU938" s="3"/>
      <c r="EV938" s="3"/>
      <c r="EW938" s="3"/>
      <c r="EX938" s="3"/>
      <c r="EY938" s="3"/>
      <c r="EZ938" s="3"/>
      <c r="FA938" s="3"/>
      <c r="FB938" s="3"/>
      <c r="FC938" s="3"/>
      <c r="FD938" s="3"/>
      <c r="FE938" s="3"/>
      <c r="FF938" s="3"/>
      <c r="FG938" s="3"/>
    </row>
    <row r="939" spans="1:163" s="6" customFormat="1">
      <c r="A939" s="5"/>
      <c r="B939" s="4"/>
      <c r="C939" s="4"/>
      <c r="D939" s="4"/>
      <c r="E939" s="4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  <c r="BM939" s="3"/>
      <c r="BN939" s="3"/>
      <c r="BO939" s="3"/>
      <c r="BP939" s="3"/>
      <c r="BQ939" s="3"/>
      <c r="BR939" s="3"/>
      <c r="BS939" s="3"/>
      <c r="BT939" s="3"/>
      <c r="BU939" s="3"/>
      <c r="BV939" s="3"/>
      <c r="BW939" s="3"/>
      <c r="BX939" s="3"/>
      <c r="BY939" s="3"/>
      <c r="BZ939" s="3"/>
      <c r="CA939" s="3"/>
      <c r="CB939" s="3"/>
      <c r="CC939" s="3"/>
      <c r="CD939" s="3"/>
      <c r="CE939" s="3"/>
      <c r="CF939" s="3"/>
      <c r="CG939" s="3"/>
      <c r="CH939" s="3"/>
      <c r="CI939" s="3"/>
      <c r="CJ939" s="3"/>
      <c r="CK939" s="3"/>
      <c r="CL939" s="3"/>
      <c r="CM939" s="3"/>
      <c r="CN939" s="3"/>
      <c r="CO939" s="3"/>
      <c r="CP939" s="3"/>
      <c r="CQ939" s="3"/>
      <c r="CR939" s="3"/>
      <c r="CS939" s="3"/>
      <c r="CT939" s="3"/>
      <c r="CU939" s="3"/>
      <c r="CV939" s="3"/>
      <c r="CW939" s="3"/>
      <c r="CX939" s="3"/>
      <c r="CY939" s="3"/>
      <c r="CZ939" s="3"/>
      <c r="DA939" s="3"/>
      <c r="DB939" s="3"/>
      <c r="DC939" s="3"/>
      <c r="DD939" s="3"/>
      <c r="DE939" s="3"/>
      <c r="DF939" s="3"/>
      <c r="DG939" s="3"/>
      <c r="DH939" s="3"/>
      <c r="DI939" s="3"/>
      <c r="DJ939" s="3"/>
      <c r="DK939" s="3"/>
      <c r="DL939" s="3"/>
      <c r="DM939" s="3"/>
      <c r="DN939" s="3"/>
      <c r="DO939" s="3"/>
      <c r="DP939" s="3"/>
      <c r="DQ939" s="3"/>
      <c r="DR939" s="3"/>
      <c r="DS939" s="3"/>
      <c r="DT939" s="3"/>
      <c r="DU939" s="3"/>
      <c r="DV939" s="3"/>
      <c r="DW939" s="3"/>
      <c r="DX939" s="3"/>
      <c r="DY939" s="3"/>
      <c r="DZ939" s="3"/>
      <c r="EA939" s="3"/>
      <c r="EB939" s="3"/>
      <c r="EC939" s="3"/>
      <c r="ED939" s="3"/>
      <c r="EE939" s="3"/>
      <c r="EF939" s="3"/>
      <c r="EG939" s="3"/>
      <c r="EH939" s="3"/>
      <c r="EI939" s="3"/>
      <c r="EJ939" s="3"/>
      <c r="EK939" s="3"/>
      <c r="EL939" s="3"/>
      <c r="EM939" s="3"/>
      <c r="EN939" s="3"/>
      <c r="EO939" s="3"/>
      <c r="EP939" s="3"/>
      <c r="EQ939" s="3"/>
      <c r="ER939" s="3"/>
      <c r="ES939" s="3"/>
      <c r="ET939" s="3"/>
      <c r="EU939" s="3"/>
      <c r="EV939" s="3"/>
      <c r="EW939" s="3"/>
      <c r="EX939" s="3"/>
      <c r="EY939" s="3"/>
      <c r="EZ939" s="3"/>
      <c r="FA939" s="3"/>
      <c r="FB939" s="3"/>
      <c r="FC939" s="3"/>
      <c r="FD939" s="3"/>
      <c r="FE939" s="3"/>
      <c r="FF939" s="3"/>
      <c r="FG939" s="3"/>
    </row>
    <row r="940" spans="1:163" s="6" customFormat="1">
      <c r="A940" s="5"/>
      <c r="B940" s="4"/>
      <c r="C940" s="4"/>
      <c r="D940" s="4"/>
      <c r="E940" s="4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  <c r="BM940" s="3"/>
      <c r="BN940" s="3"/>
      <c r="BO940" s="3"/>
      <c r="BP940" s="3"/>
      <c r="BQ940" s="3"/>
      <c r="BR940" s="3"/>
      <c r="BS940" s="3"/>
      <c r="BT940" s="3"/>
      <c r="BU940" s="3"/>
      <c r="BV940" s="3"/>
      <c r="BW940" s="3"/>
      <c r="BX940" s="3"/>
      <c r="BY940" s="3"/>
      <c r="BZ940" s="3"/>
      <c r="CA940" s="3"/>
      <c r="CB940" s="3"/>
      <c r="CC940" s="3"/>
      <c r="CD940" s="3"/>
      <c r="CE940" s="3"/>
      <c r="CF940" s="3"/>
      <c r="CG940" s="3"/>
      <c r="CH940" s="3"/>
      <c r="CI940" s="3"/>
      <c r="CJ940" s="3"/>
      <c r="CK940" s="3"/>
      <c r="CL940" s="3"/>
      <c r="CM940" s="3"/>
      <c r="CN940" s="3"/>
      <c r="CO940" s="3"/>
      <c r="CP940" s="3"/>
      <c r="CQ940" s="3"/>
      <c r="CR940" s="3"/>
      <c r="CS940" s="3"/>
      <c r="CT940" s="3"/>
      <c r="CU940" s="3"/>
      <c r="CV940" s="3"/>
      <c r="CW940" s="3"/>
      <c r="CX940" s="3"/>
      <c r="CY940" s="3"/>
      <c r="CZ940" s="3"/>
      <c r="DA940" s="3"/>
      <c r="DB940" s="3"/>
      <c r="DC940" s="3"/>
      <c r="DD940" s="3"/>
      <c r="DE940" s="3"/>
      <c r="DF940" s="3"/>
      <c r="DG940" s="3"/>
      <c r="DH940" s="3"/>
      <c r="DI940" s="3"/>
      <c r="DJ940" s="3"/>
      <c r="DK940" s="3"/>
      <c r="DL940" s="3"/>
      <c r="DM940" s="3"/>
      <c r="DN940" s="3"/>
      <c r="DO940" s="3"/>
      <c r="DP940" s="3"/>
      <c r="DQ940" s="3"/>
      <c r="DR940" s="3"/>
      <c r="DS940" s="3"/>
      <c r="DT940" s="3"/>
      <c r="DU940" s="3"/>
      <c r="DV940" s="3"/>
      <c r="DW940" s="3"/>
      <c r="DX940" s="3"/>
      <c r="DY940" s="3"/>
      <c r="DZ940" s="3"/>
      <c r="EA940" s="3"/>
      <c r="EB940" s="3"/>
      <c r="EC940" s="3"/>
      <c r="ED940" s="3"/>
      <c r="EE940" s="3"/>
      <c r="EF940" s="3"/>
      <c r="EG940" s="3"/>
      <c r="EH940" s="3"/>
      <c r="EI940" s="3"/>
      <c r="EJ940" s="3"/>
      <c r="EK940" s="3"/>
      <c r="EL940" s="3"/>
      <c r="EM940" s="3"/>
      <c r="EN940" s="3"/>
      <c r="EO940" s="3"/>
      <c r="EP940" s="3"/>
      <c r="EQ940" s="3"/>
      <c r="ER940" s="3"/>
      <c r="ES940" s="3"/>
      <c r="ET940" s="3"/>
      <c r="EU940" s="3"/>
      <c r="EV940" s="3"/>
      <c r="EW940" s="3"/>
      <c r="EX940" s="3"/>
      <c r="EY940" s="3"/>
      <c r="EZ940" s="3"/>
      <c r="FA940" s="3"/>
      <c r="FB940" s="3"/>
      <c r="FC940" s="3"/>
      <c r="FD940" s="3"/>
      <c r="FE940" s="3"/>
      <c r="FF940" s="3"/>
      <c r="FG940" s="3"/>
    </row>
    <row r="941" spans="1:163" s="6" customFormat="1">
      <c r="A941" s="5"/>
      <c r="B941" s="4"/>
      <c r="C941" s="4"/>
      <c r="D941" s="4"/>
      <c r="E941" s="4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  <c r="BM941" s="3"/>
      <c r="BN941" s="3"/>
      <c r="BO941" s="3"/>
      <c r="BP941" s="3"/>
      <c r="BQ941" s="3"/>
      <c r="BR941" s="3"/>
      <c r="BS941" s="3"/>
      <c r="BT941" s="3"/>
      <c r="BU941" s="3"/>
      <c r="BV941" s="3"/>
      <c r="BW941" s="3"/>
      <c r="BX941" s="3"/>
      <c r="BY941" s="3"/>
      <c r="BZ941" s="3"/>
      <c r="CA941" s="3"/>
      <c r="CB941" s="3"/>
      <c r="CC941" s="3"/>
      <c r="CD941" s="3"/>
      <c r="CE941" s="3"/>
      <c r="CF941" s="3"/>
      <c r="CG941" s="3"/>
      <c r="CH941" s="3"/>
      <c r="CI941" s="3"/>
      <c r="CJ941" s="3"/>
      <c r="CK941" s="3"/>
      <c r="CL941" s="3"/>
      <c r="CM941" s="3"/>
      <c r="CN941" s="3"/>
      <c r="CO941" s="3"/>
      <c r="CP941" s="3"/>
      <c r="CQ941" s="3"/>
      <c r="CR941" s="3"/>
      <c r="CS941" s="3"/>
      <c r="CT941" s="3"/>
      <c r="CU941" s="3"/>
      <c r="CV941" s="3"/>
      <c r="CW941" s="3"/>
      <c r="CX941" s="3"/>
      <c r="CY941" s="3"/>
      <c r="CZ941" s="3"/>
      <c r="DA941" s="3"/>
      <c r="DB941" s="3"/>
      <c r="DC941" s="3"/>
      <c r="DD941" s="3"/>
      <c r="DE941" s="3"/>
      <c r="DF941" s="3"/>
      <c r="DG941" s="3"/>
      <c r="DH941" s="3"/>
      <c r="DI941" s="3"/>
      <c r="DJ941" s="3"/>
      <c r="DK941" s="3"/>
      <c r="DL941" s="3"/>
      <c r="DM941" s="3"/>
      <c r="DN941" s="3"/>
      <c r="DO941" s="3"/>
      <c r="DP941" s="3"/>
      <c r="DQ941" s="3"/>
      <c r="DR941" s="3"/>
      <c r="DS941" s="3"/>
      <c r="DT941" s="3"/>
      <c r="DU941" s="3"/>
      <c r="DV941" s="3"/>
      <c r="DW941" s="3"/>
      <c r="DX941" s="3"/>
      <c r="DY941" s="3"/>
      <c r="DZ941" s="3"/>
      <c r="EA941" s="3"/>
      <c r="EB941" s="3"/>
      <c r="EC941" s="3"/>
      <c r="ED941" s="3"/>
      <c r="EE941" s="3"/>
      <c r="EF941" s="3"/>
      <c r="EG941" s="3"/>
      <c r="EH941" s="3"/>
      <c r="EI941" s="3"/>
      <c r="EJ941" s="3"/>
      <c r="EK941" s="3"/>
      <c r="EL941" s="3"/>
      <c r="EM941" s="3"/>
      <c r="EN941" s="3"/>
      <c r="EO941" s="3"/>
      <c r="EP941" s="3"/>
      <c r="EQ941" s="3"/>
      <c r="ER941" s="3"/>
      <c r="ES941" s="3"/>
      <c r="ET941" s="3"/>
      <c r="EU941" s="3"/>
      <c r="EV941" s="3"/>
      <c r="EW941" s="3"/>
      <c r="EX941" s="3"/>
      <c r="EY941" s="3"/>
      <c r="EZ941" s="3"/>
      <c r="FA941" s="3"/>
      <c r="FB941" s="3"/>
      <c r="FC941" s="3"/>
      <c r="FD941" s="3"/>
      <c r="FE941" s="3"/>
      <c r="FF941" s="3"/>
      <c r="FG941" s="3"/>
    </row>
    <row r="942" spans="1:163" s="6" customFormat="1">
      <c r="A942" s="5"/>
      <c r="B942" s="4"/>
      <c r="C942" s="4"/>
      <c r="D942" s="4"/>
      <c r="E942" s="4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  <c r="BM942" s="3"/>
      <c r="BN942" s="3"/>
      <c r="BO942" s="3"/>
      <c r="BP942" s="3"/>
      <c r="BQ942" s="3"/>
      <c r="BR942" s="3"/>
      <c r="BS942" s="3"/>
      <c r="BT942" s="3"/>
      <c r="BU942" s="3"/>
      <c r="BV942" s="3"/>
      <c r="BW942" s="3"/>
      <c r="BX942" s="3"/>
      <c r="BY942" s="3"/>
      <c r="BZ942" s="3"/>
      <c r="CA942" s="3"/>
      <c r="CB942" s="3"/>
      <c r="CC942" s="3"/>
      <c r="CD942" s="3"/>
      <c r="CE942" s="3"/>
      <c r="CF942" s="3"/>
      <c r="CG942" s="3"/>
      <c r="CH942" s="3"/>
      <c r="CI942" s="3"/>
      <c r="CJ942" s="3"/>
      <c r="CK942" s="3"/>
      <c r="CL942" s="3"/>
      <c r="CM942" s="3"/>
      <c r="CN942" s="3"/>
      <c r="CO942" s="3"/>
      <c r="CP942" s="3"/>
      <c r="CQ942" s="3"/>
      <c r="CR942" s="3"/>
      <c r="CS942" s="3"/>
      <c r="CT942" s="3"/>
      <c r="CU942" s="3"/>
      <c r="CV942" s="3"/>
      <c r="CW942" s="3"/>
      <c r="CX942" s="3"/>
      <c r="CY942" s="3"/>
      <c r="CZ942" s="3"/>
      <c r="DA942" s="3"/>
      <c r="DB942" s="3"/>
      <c r="DC942" s="3"/>
      <c r="DD942" s="3"/>
      <c r="DE942" s="3"/>
      <c r="DF942" s="3"/>
      <c r="DG942" s="3"/>
      <c r="DH942" s="3"/>
      <c r="DI942" s="3"/>
      <c r="DJ942" s="3"/>
      <c r="DK942" s="3"/>
      <c r="DL942" s="3"/>
      <c r="DM942" s="3"/>
      <c r="DN942" s="3"/>
      <c r="DO942" s="3"/>
      <c r="DP942" s="3"/>
      <c r="DQ942" s="3"/>
      <c r="DR942" s="3"/>
      <c r="DS942" s="3"/>
      <c r="DT942" s="3"/>
      <c r="DU942" s="3"/>
      <c r="DV942" s="3"/>
      <c r="DW942" s="3"/>
      <c r="DX942" s="3"/>
      <c r="DY942" s="3"/>
      <c r="DZ942" s="3"/>
      <c r="EA942" s="3"/>
      <c r="EB942" s="3"/>
      <c r="EC942" s="3"/>
      <c r="ED942" s="3"/>
      <c r="EE942" s="3"/>
      <c r="EF942" s="3"/>
      <c r="EG942" s="3"/>
      <c r="EH942" s="3"/>
      <c r="EI942" s="3"/>
      <c r="EJ942" s="3"/>
      <c r="EK942" s="3"/>
      <c r="EL942" s="3"/>
      <c r="EM942" s="3"/>
      <c r="EN942" s="3"/>
      <c r="EO942" s="3"/>
      <c r="EP942" s="3"/>
      <c r="EQ942" s="3"/>
      <c r="ER942" s="3"/>
      <c r="ES942" s="3"/>
      <c r="ET942" s="3"/>
      <c r="EU942" s="3"/>
      <c r="EV942" s="3"/>
      <c r="EW942" s="3"/>
      <c r="EX942" s="3"/>
      <c r="EY942" s="3"/>
      <c r="EZ942" s="3"/>
      <c r="FA942" s="3"/>
      <c r="FB942" s="3"/>
      <c r="FC942" s="3"/>
      <c r="FD942" s="3"/>
      <c r="FE942" s="3"/>
      <c r="FF942" s="3"/>
      <c r="FG942" s="3"/>
    </row>
    <row r="943" spans="1:163" s="6" customFormat="1">
      <c r="A943" s="5"/>
      <c r="B943" s="4"/>
      <c r="C943" s="4"/>
      <c r="D943" s="4"/>
      <c r="E943" s="4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  <c r="BM943" s="3"/>
      <c r="BN943" s="3"/>
      <c r="BO943" s="3"/>
      <c r="BP943" s="3"/>
      <c r="BQ943" s="3"/>
      <c r="BR943" s="3"/>
      <c r="BS943" s="3"/>
      <c r="BT943" s="3"/>
      <c r="BU943" s="3"/>
      <c r="BV943" s="3"/>
      <c r="BW943" s="3"/>
      <c r="BX943" s="3"/>
      <c r="BY943" s="3"/>
      <c r="BZ943" s="3"/>
      <c r="CA943" s="3"/>
      <c r="CB943" s="3"/>
      <c r="CC943" s="3"/>
      <c r="CD943" s="3"/>
      <c r="CE943" s="3"/>
      <c r="CF943" s="3"/>
      <c r="CG943" s="3"/>
      <c r="CH943" s="3"/>
      <c r="CI943" s="3"/>
      <c r="CJ943" s="3"/>
      <c r="CK943" s="3"/>
      <c r="CL943" s="3"/>
      <c r="CM943" s="3"/>
      <c r="CN943" s="3"/>
      <c r="CO943" s="3"/>
      <c r="CP943" s="3"/>
      <c r="CQ943" s="3"/>
      <c r="CR943" s="3"/>
      <c r="CS943" s="3"/>
      <c r="CT943" s="3"/>
      <c r="CU943" s="3"/>
      <c r="CV943" s="3"/>
      <c r="CW943" s="3"/>
      <c r="CX943" s="3"/>
      <c r="CY943" s="3"/>
      <c r="CZ943" s="3"/>
      <c r="DA943" s="3"/>
      <c r="DB943" s="3"/>
      <c r="DC943" s="3"/>
      <c r="DD943" s="3"/>
      <c r="DE943" s="3"/>
      <c r="DF943" s="3"/>
      <c r="DG943" s="3"/>
      <c r="DH943" s="3"/>
      <c r="DI943" s="3"/>
      <c r="DJ943" s="3"/>
      <c r="DK943" s="3"/>
      <c r="DL943" s="3"/>
      <c r="DM943" s="3"/>
      <c r="DN943" s="3"/>
      <c r="DO943" s="3"/>
      <c r="DP943" s="3"/>
      <c r="DQ943" s="3"/>
      <c r="DR943" s="3"/>
      <c r="DS943" s="3"/>
      <c r="DT943" s="3"/>
      <c r="DU943" s="3"/>
      <c r="DV943" s="3"/>
      <c r="DW943" s="3"/>
      <c r="DX943" s="3"/>
      <c r="DY943" s="3"/>
      <c r="DZ943" s="3"/>
      <c r="EA943" s="3"/>
      <c r="EB943" s="3"/>
      <c r="EC943" s="3"/>
      <c r="ED943" s="3"/>
      <c r="EE943" s="3"/>
      <c r="EF943" s="3"/>
      <c r="EG943" s="3"/>
      <c r="EH943" s="3"/>
      <c r="EI943" s="3"/>
      <c r="EJ943" s="3"/>
      <c r="EK943" s="3"/>
      <c r="EL943" s="3"/>
      <c r="EM943" s="3"/>
      <c r="EN943" s="3"/>
      <c r="EO943" s="3"/>
      <c r="EP943" s="3"/>
      <c r="EQ943" s="3"/>
      <c r="ER943" s="3"/>
      <c r="ES943" s="3"/>
      <c r="ET943" s="3"/>
      <c r="EU943" s="3"/>
      <c r="EV943" s="3"/>
      <c r="EW943" s="3"/>
      <c r="EX943" s="3"/>
      <c r="EY943" s="3"/>
      <c r="EZ943" s="3"/>
      <c r="FA943" s="3"/>
      <c r="FB943" s="3"/>
      <c r="FC943" s="3"/>
      <c r="FD943" s="3"/>
      <c r="FE943" s="3"/>
      <c r="FF943" s="3"/>
      <c r="FG943" s="3"/>
    </row>
    <row r="944" spans="1:163" s="6" customFormat="1">
      <c r="A944" s="5"/>
      <c r="B944" s="4"/>
      <c r="C944" s="4"/>
      <c r="D944" s="4"/>
      <c r="E944" s="4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  <c r="BM944" s="3"/>
      <c r="BN944" s="3"/>
      <c r="BO944" s="3"/>
      <c r="BP944" s="3"/>
      <c r="BQ944" s="3"/>
      <c r="BR944" s="3"/>
      <c r="BS944" s="3"/>
      <c r="BT944" s="3"/>
      <c r="BU944" s="3"/>
      <c r="BV944" s="3"/>
      <c r="BW944" s="3"/>
      <c r="BX944" s="3"/>
      <c r="BY944" s="3"/>
      <c r="BZ944" s="3"/>
      <c r="CA944" s="3"/>
      <c r="CB944" s="3"/>
      <c r="CC944" s="3"/>
      <c r="CD944" s="3"/>
      <c r="CE944" s="3"/>
      <c r="CF944" s="3"/>
      <c r="CG944" s="3"/>
      <c r="CH944" s="3"/>
      <c r="CI944" s="3"/>
      <c r="CJ944" s="3"/>
      <c r="CK944" s="3"/>
      <c r="CL944" s="3"/>
      <c r="CM944" s="3"/>
      <c r="CN944" s="3"/>
      <c r="CO944" s="3"/>
      <c r="CP944" s="3"/>
      <c r="CQ944" s="3"/>
      <c r="CR944" s="3"/>
      <c r="CS944" s="3"/>
      <c r="CT944" s="3"/>
      <c r="CU944" s="3"/>
      <c r="CV944" s="3"/>
      <c r="CW944" s="3"/>
      <c r="CX944" s="3"/>
      <c r="CY944" s="3"/>
      <c r="CZ944" s="3"/>
      <c r="DA944" s="3"/>
      <c r="DB944" s="3"/>
      <c r="DC944" s="3"/>
      <c r="DD944" s="3"/>
      <c r="DE944" s="3"/>
      <c r="DF944" s="3"/>
      <c r="DG944" s="3"/>
      <c r="DH944" s="3"/>
      <c r="DI944" s="3"/>
      <c r="DJ944" s="3"/>
      <c r="DK944" s="3"/>
      <c r="DL944" s="3"/>
      <c r="DM944" s="3"/>
      <c r="DN944" s="3"/>
      <c r="DO944" s="3"/>
      <c r="DP944" s="3"/>
      <c r="DQ944" s="3"/>
      <c r="DR944" s="3"/>
      <c r="DS944" s="3"/>
      <c r="DT944" s="3"/>
      <c r="DU944" s="3"/>
      <c r="DV944" s="3"/>
      <c r="DW944" s="3"/>
      <c r="DX944" s="3"/>
      <c r="DY944" s="3"/>
      <c r="DZ944" s="3"/>
      <c r="EA944" s="3"/>
      <c r="EB944" s="3"/>
      <c r="EC944" s="3"/>
      <c r="ED944" s="3"/>
      <c r="EE944" s="3"/>
      <c r="EF944" s="3"/>
      <c r="EG944" s="3"/>
      <c r="EH944" s="3"/>
      <c r="EI944" s="3"/>
      <c r="EJ944" s="3"/>
      <c r="EK944" s="3"/>
      <c r="EL944" s="3"/>
      <c r="EM944" s="3"/>
      <c r="EN944" s="3"/>
      <c r="EO944" s="3"/>
      <c r="EP944" s="3"/>
      <c r="EQ944" s="3"/>
      <c r="ER944" s="3"/>
      <c r="ES944" s="3"/>
      <c r="ET944" s="3"/>
      <c r="EU944" s="3"/>
      <c r="EV944" s="3"/>
      <c r="EW944" s="3"/>
      <c r="EX944" s="3"/>
      <c r="EY944" s="3"/>
      <c r="EZ944" s="3"/>
      <c r="FA944" s="3"/>
      <c r="FB944" s="3"/>
      <c r="FC944" s="3"/>
      <c r="FD944" s="3"/>
      <c r="FE944" s="3"/>
      <c r="FF944" s="3"/>
      <c r="FG944" s="3"/>
    </row>
    <row r="945" spans="1:163" s="6" customFormat="1">
      <c r="A945" s="5"/>
      <c r="B945" s="4"/>
      <c r="C945" s="4"/>
      <c r="D945" s="4"/>
      <c r="E945" s="4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  <c r="BM945" s="3"/>
      <c r="BN945" s="3"/>
      <c r="BO945" s="3"/>
      <c r="BP945" s="3"/>
      <c r="BQ945" s="3"/>
      <c r="BR945" s="3"/>
      <c r="BS945" s="3"/>
      <c r="BT945" s="3"/>
      <c r="BU945" s="3"/>
      <c r="BV945" s="3"/>
      <c r="BW945" s="3"/>
      <c r="BX945" s="3"/>
      <c r="BY945" s="3"/>
      <c r="BZ945" s="3"/>
      <c r="CA945" s="3"/>
      <c r="CB945" s="3"/>
      <c r="CC945" s="3"/>
      <c r="CD945" s="3"/>
      <c r="CE945" s="3"/>
      <c r="CF945" s="3"/>
      <c r="CG945" s="3"/>
      <c r="CH945" s="3"/>
      <c r="CI945" s="3"/>
      <c r="CJ945" s="3"/>
      <c r="CK945" s="3"/>
      <c r="CL945" s="3"/>
      <c r="CM945" s="3"/>
      <c r="CN945" s="3"/>
      <c r="CO945" s="3"/>
      <c r="CP945" s="3"/>
      <c r="CQ945" s="3"/>
      <c r="CR945" s="3"/>
      <c r="CS945" s="3"/>
      <c r="CT945" s="3"/>
      <c r="CU945" s="3"/>
      <c r="CV945" s="3"/>
      <c r="CW945" s="3"/>
      <c r="CX945" s="3"/>
      <c r="CY945" s="3"/>
      <c r="CZ945" s="3"/>
      <c r="DA945" s="3"/>
      <c r="DB945" s="3"/>
      <c r="DC945" s="3"/>
      <c r="DD945" s="3"/>
      <c r="DE945" s="3"/>
      <c r="DF945" s="3"/>
      <c r="DG945" s="3"/>
      <c r="DH945" s="3"/>
      <c r="DI945" s="3"/>
      <c r="DJ945" s="3"/>
      <c r="DK945" s="3"/>
      <c r="DL945" s="3"/>
      <c r="DM945" s="3"/>
      <c r="DN945" s="3"/>
      <c r="DO945" s="3"/>
      <c r="DP945" s="3"/>
      <c r="DQ945" s="3"/>
      <c r="DR945" s="3"/>
      <c r="DS945" s="3"/>
      <c r="DT945" s="3"/>
      <c r="DU945" s="3"/>
      <c r="DV945" s="3"/>
      <c r="DW945" s="3"/>
      <c r="DX945" s="3"/>
      <c r="DY945" s="3"/>
      <c r="DZ945" s="3"/>
      <c r="EA945" s="3"/>
      <c r="EB945" s="3"/>
      <c r="EC945" s="3"/>
      <c r="ED945" s="3"/>
      <c r="EE945" s="3"/>
      <c r="EF945" s="3"/>
      <c r="EG945" s="3"/>
      <c r="EH945" s="3"/>
      <c r="EI945" s="3"/>
      <c r="EJ945" s="3"/>
      <c r="EK945" s="3"/>
      <c r="EL945" s="3"/>
      <c r="EM945" s="3"/>
      <c r="EN945" s="3"/>
      <c r="EO945" s="3"/>
      <c r="EP945" s="3"/>
      <c r="EQ945" s="3"/>
      <c r="ER945" s="3"/>
      <c r="ES945" s="3"/>
      <c r="ET945" s="3"/>
      <c r="EU945" s="3"/>
      <c r="EV945" s="3"/>
      <c r="EW945" s="3"/>
      <c r="EX945" s="3"/>
      <c r="EY945" s="3"/>
      <c r="EZ945" s="3"/>
      <c r="FA945" s="3"/>
      <c r="FB945" s="3"/>
      <c r="FC945" s="3"/>
      <c r="FD945" s="3"/>
      <c r="FE945" s="3"/>
      <c r="FF945" s="3"/>
      <c r="FG945" s="3"/>
    </row>
    <row r="946" spans="1:163" s="6" customFormat="1">
      <c r="A946" s="5"/>
      <c r="B946" s="4"/>
      <c r="C946" s="4"/>
      <c r="D946" s="4"/>
      <c r="E946" s="4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  <c r="BM946" s="3"/>
      <c r="BN946" s="3"/>
      <c r="BO946" s="3"/>
      <c r="BP946" s="3"/>
      <c r="BQ946" s="3"/>
      <c r="BR946" s="3"/>
      <c r="BS946" s="3"/>
      <c r="BT946" s="3"/>
      <c r="BU946" s="3"/>
      <c r="BV946" s="3"/>
      <c r="BW946" s="3"/>
      <c r="BX946" s="3"/>
      <c r="BY946" s="3"/>
      <c r="BZ946" s="3"/>
      <c r="CA946" s="3"/>
      <c r="CB946" s="3"/>
      <c r="CC946" s="3"/>
      <c r="CD946" s="3"/>
      <c r="CE946" s="3"/>
      <c r="CF946" s="3"/>
      <c r="CG946" s="3"/>
      <c r="CH946" s="3"/>
      <c r="CI946" s="3"/>
      <c r="CJ946" s="3"/>
      <c r="CK946" s="3"/>
      <c r="CL946" s="3"/>
      <c r="CM946" s="3"/>
      <c r="CN946" s="3"/>
      <c r="CO946" s="3"/>
      <c r="CP946" s="3"/>
      <c r="CQ946" s="3"/>
      <c r="CR946" s="3"/>
      <c r="CS946" s="3"/>
      <c r="CT946" s="3"/>
      <c r="CU946" s="3"/>
      <c r="CV946" s="3"/>
      <c r="CW946" s="3"/>
      <c r="CX946" s="3"/>
      <c r="CY946" s="3"/>
      <c r="CZ946" s="3"/>
      <c r="DA946" s="3"/>
      <c r="DB946" s="3"/>
      <c r="DC946" s="3"/>
      <c r="DD946" s="3"/>
      <c r="DE946" s="3"/>
      <c r="DF946" s="3"/>
      <c r="DG946" s="3"/>
      <c r="DH946" s="3"/>
      <c r="DI946" s="3"/>
      <c r="DJ946" s="3"/>
      <c r="DK946" s="3"/>
      <c r="DL946" s="3"/>
      <c r="DM946" s="3"/>
      <c r="DN946" s="3"/>
      <c r="DO946" s="3"/>
      <c r="DP946" s="3"/>
      <c r="DQ946" s="3"/>
      <c r="DR946" s="3"/>
      <c r="DS946" s="3"/>
      <c r="DT946" s="3"/>
      <c r="DU946" s="3"/>
      <c r="DV946" s="3"/>
      <c r="DW946" s="3"/>
      <c r="DX946" s="3"/>
      <c r="DY946" s="3"/>
      <c r="DZ946" s="3"/>
      <c r="EA946" s="3"/>
      <c r="EB946" s="3"/>
      <c r="EC946" s="3"/>
      <c r="ED946" s="3"/>
      <c r="EE946" s="3"/>
      <c r="EF946" s="3"/>
      <c r="EG946" s="3"/>
      <c r="EH946" s="3"/>
      <c r="EI946" s="3"/>
      <c r="EJ946" s="3"/>
      <c r="EK946" s="3"/>
      <c r="EL946" s="3"/>
      <c r="EM946" s="3"/>
      <c r="EN946" s="3"/>
      <c r="EO946" s="3"/>
      <c r="EP946" s="3"/>
      <c r="EQ946" s="3"/>
      <c r="ER946" s="3"/>
      <c r="ES946" s="3"/>
      <c r="ET946" s="3"/>
      <c r="EU946" s="3"/>
      <c r="EV946" s="3"/>
      <c r="EW946" s="3"/>
      <c r="EX946" s="3"/>
      <c r="EY946" s="3"/>
      <c r="EZ946" s="3"/>
      <c r="FA946" s="3"/>
      <c r="FB946" s="3"/>
      <c r="FC946" s="3"/>
      <c r="FD946" s="3"/>
      <c r="FE946" s="3"/>
      <c r="FF946" s="3"/>
      <c r="FG946" s="3"/>
    </row>
    <row r="947" spans="1:163" s="6" customFormat="1">
      <c r="A947" s="5"/>
      <c r="B947" s="4"/>
      <c r="C947" s="4"/>
      <c r="D947" s="4"/>
      <c r="E947" s="4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  <c r="BM947" s="3"/>
      <c r="BN947" s="3"/>
      <c r="BO947" s="3"/>
      <c r="BP947" s="3"/>
      <c r="BQ947" s="3"/>
      <c r="BR947" s="3"/>
      <c r="BS947" s="3"/>
      <c r="BT947" s="3"/>
      <c r="BU947" s="3"/>
      <c r="BV947" s="3"/>
      <c r="BW947" s="3"/>
      <c r="BX947" s="3"/>
      <c r="BY947" s="3"/>
      <c r="BZ947" s="3"/>
      <c r="CA947" s="3"/>
      <c r="CB947" s="3"/>
      <c r="CC947" s="3"/>
      <c r="CD947" s="3"/>
      <c r="CE947" s="3"/>
      <c r="CF947" s="3"/>
      <c r="CG947" s="3"/>
      <c r="CH947" s="3"/>
      <c r="CI947" s="3"/>
      <c r="CJ947" s="3"/>
      <c r="CK947" s="3"/>
      <c r="CL947" s="3"/>
      <c r="CM947" s="3"/>
      <c r="CN947" s="3"/>
      <c r="CO947" s="3"/>
      <c r="CP947" s="3"/>
      <c r="CQ947" s="3"/>
      <c r="CR947" s="3"/>
      <c r="CS947" s="3"/>
      <c r="CT947" s="3"/>
      <c r="CU947" s="3"/>
      <c r="CV947" s="3"/>
      <c r="CW947" s="3"/>
      <c r="CX947" s="3"/>
      <c r="CY947" s="3"/>
      <c r="CZ947" s="3"/>
      <c r="DA947" s="3"/>
      <c r="DB947" s="3"/>
      <c r="DC947" s="3"/>
      <c r="DD947" s="3"/>
      <c r="DE947" s="3"/>
      <c r="DF947" s="3"/>
      <c r="DG947" s="3"/>
      <c r="DH947" s="3"/>
      <c r="DI947" s="3"/>
      <c r="DJ947" s="3"/>
      <c r="DK947" s="3"/>
      <c r="DL947" s="3"/>
      <c r="DM947" s="3"/>
      <c r="DN947" s="3"/>
      <c r="DO947" s="3"/>
      <c r="DP947" s="3"/>
      <c r="DQ947" s="3"/>
      <c r="DR947" s="3"/>
      <c r="DS947" s="3"/>
      <c r="DT947" s="3"/>
      <c r="DU947" s="3"/>
      <c r="DV947" s="3"/>
      <c r="DW947" s="3"/>
      <c r="DX947" s="3"/>
      <c r="DY947" s="3"/>
      <c r="DZ947" s="3"/>
      <c r="EA947" s="3"/>
      <c r="EB947" s="3"/>
      <c r="EC947" s="3"/>
      <c r="ED947" s="3"/>
      <c r="EE947" s="3"/>
      <c r="EF947" s="3"/>
      <c r="EG947" s="3"/>
      <c r="EH947" s="3"/>
      <c r="EI947" s="3"/>
      <c r="EJ947" s="3"/>
      <c r="EK947" s="3"/>
      <c r="EL947" s="3"/>
      <c r="EM947" s="3"/>
      <c r="EN947" s="3"/>
      <c r="EO947" s="3"/>
      <c r="EP947" s="3"/>
      <c r="EQ947" s="3"/>
      <c r="ER947" s="3"/>
      <c r="ES947" s="3"/>
      <c r="ET947" s="3"/>
      <c r="EU947" s="3"/>
      <c r="EV947" s="3"/>
      <c r="EW947" s="3"/>
      <c r="EX947" s="3"/>
      <c r="EY947" s="3"/>
      <c r="EZ947" s="3"/>
      <c r="FA947" s="3"/>
      <c r="FB947" s="3"/>
      <c r="FC947" s="3"/>
      <c r="FD947" s="3"/>
      <c r="FE947" s="3"/>
      <c r="FF947" s="3"/>
      <c r="FG947" s="3"/>
    </row>
    <row r="948" spans="1:163" s="6" customFormat="1">
      <c r="A948" s="5"/>
      <c r="B948" s="4"/>
      <c r="C948" s="4"/>
      <c r="D948" s="4"/>
      <c r="E948" s="4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  <c r="BM948" s="3"/>
      <c r="BN948" s="3"/>
      <c r="BO948" s="3"/>
      <c r="BP948" s="3"/>
      <c r="BQ948" s="3"/>
      <c r="BR948" s="3"/>
      <c r="BS948" s="3"/>
      <c r="BT948" s="3"/>
      <c r="BU948" s="3"/>
      <c r="BV948" s="3"/>
      <c r="BW948" s="3"/>
      <c r="BX948" s="3"/>
      <c r="BY948" s="3"/>
      <c r="BZ948" s="3"/>
      <c r="CA948" s="3"/>
      <c r="CB948" s="3"/>
      <c r="CC948" s="3"/>
      <c r="CD948" s="3"/>
      <c r="CE948" s="3"/>
      <c r="CF948" s="3"/>
      <c r="CG948" s="3"/>
      <c r="CH948" s="3"/>
      <c r="CI948" s="3"/>
      <c r="CJ948" s="3"/>
      <c r="CK948" s="3"/>
      <c r="CL948" s="3"/>
      <c r="CM948" s="3"/>
      <c r="CN948" s="3"/>
      <c r="CO948" s="3"/>
      <c r="CP948" s="3"/>
      <c r="CQ948" s="3"/>
      <c r="CR948" s="3"/>
      <c r="CS948" s="3"/>
      <c r="CT948" s="3"/>
      <c r="CU948" s="3"/>
      <c r="CV948" s="3"/>
      <c r="CW948" s="3"/>
      <c r="CX948" s="3"/>
      <c r="CY948" s="3"/>
      <c r="CZ948" s="3"/>
      <c r="DA948" s="3"/>
      <c r="DB948" s="3"/>
      <c r="DC948" s="3"/>
      <c r="DD948" s="3"/>
      <c r="DE948" s="3"/>
      <c r="DF948" s="3"/>
      <c r="DG948" s="3"/>
      <c r="DH948" s="3"/>
      <c r="DI948" s="3"/>
      <c r="DJ948" s="3"/>
      <c r="DK948" s="3"/>
      <c r="DL948" s="3"/>
      <c r="DM948" s="3"/>
      <c r="DN948" s="3"/>
      <c r="DO948" s="3"/>
      <c r="DP948" s="3"/>
      <c r="DQ948" s="3"/>
      <c r="DR948" s="3"/>
      <c r="DS948" s="3"/>
      <c r="DT948" s="3"/>
      <c r="DU948" s="3"/>
      <c r="DV948" s="3"/>
      <c r="DW948" s="3"/>
      <c r="DX948" s="3"/>
      <c r="DY948" s="3"/>
      <c r="DZ948" s="3"/>
      <c r="EA948" s="3"/>
      <c r="EB948" s="3"/>
      <c r="EC948" s="3"/>
      <c r="ED948" s="3"/>
      <c r="EE948" s="3"/>
      <c r="EF948" s="3"/>
      <c r="EG948" s="3"/>
      <c r="EH948" s="3"/>
      <c r="EI948" s="3"/>
      <c r="EJ948" s="3"/>
      <c r="EK948" s="3"/>
      <c r="EL948" s="3"/>
      <c r="EM948" s="3"/>
      <c r="EN948" s="3"/>
      <c r="EO948" s="3"/>
      <c r="EP948" s="3"/>
      <c r="EQ948" s="3"/>
      <c r="ER948" s="3"/>
      <c r="ES948" s="3"/>
      <c r="ET948" s="3"/>
      <c r="EU948" s="3"/>
      <c r="EV948" s="3"/>
      <c r="EW948" s="3"/>
      <c r="EX948" s="3"/>
      <c r="EY948" s="3"/>
      <c r="EZ948" s="3"/>
      <c r="FA948" s="3"/>
      <c r="FB948" s="3"/>
      <c r="FC948" s="3"/>
      <c r="FD948" s="3"/>
      <c r="FE948" s="3"/>
      <c r="FF948" s="3"/>
      <c r="FG948" s="3"/>
    </row>
    <row r="949" spans="1:163" s="6" customFormat="1">
      <c r="A949" s="5"/>
      <c r="B949" s="4"/>
      <c r="C949" s="4"/>
      <c r="D949" s="4"/>
      <c r="E949" s="4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  <c r="BM949" s="3"/>
      <c r="BN949" s="3"/>
      <c r="BO949" s="3"/>
      <c r="BP949" s="3"/>
      <c r="BQ949" s="3"/>
      <c r="BR949" s="3"/>
      <c r="BS949" s="3"/>
      <c r="BT949" s="3"/>
      <c r="BU949" s="3"/>
      <c r="BV949" s="3"/>
      <c r="BW949" s="3"/>
      <c r="BX949" s="3"/>
      <c r="BY949" s="3"/>
      <c r="BZ949" s="3"/>
      <c r="CA949" s="3"/>
      <c r="CB949" s="3"/>
      <c r="CC949" s="3"/>
      <c r="CD949" s="3"/>
      <c r="CE949" s="3"/>
      <c r="CF949" s="3"/>
      <c r="CG949" s="3"/>
      <c r="CH949" s="3"/>
      <c r="CI949" s="3"/>
      <c r="CJ949" s="3"/>
      <c r="CK949" s="3"/>
      <c r="CL949" s="3"/>
      <c r="CM949" s="3"/>
      <c r="CN949" s="3"/>
      <c r="CO949" s="3"/>
      <c r="CP949" s="3"/>
      <c r="CQ949" s="3"/>
      <c r="CR949" s="3"/>
      <c r="CS949" s="3"/>
      <c r="CT949" s="3"/>
      <c r="CU949" s="3"/>
      <c r="CV949" s="3"/>
      <c r="CW949" s="3"/>
      <c r="CX949" s="3"/>
      <c r="CY949" s="3"/>
      <c r="CZ949" s="3"/>
      <c r="DA949" s="3"/>
      <c r="DB949" s="3"/>
      <c r="DC949" s="3"/>
      <c r="DD949" s="3"/>
      <c r="DE949" s="3"/>
      <c r="DF949" s="3"/>
      <c r="DG949" s="3"/>
      <c r="DH949" s="3"/>
      <c r="DI949" s="3"/>
      <c r="DJ949" s="3"/>
      <c r="DK949" s="3"/>
      <c r="DL949" s="3"/>
      <c r="DM949" s="3"/>
      <c r="DN949" s="3"/>
      <c r="DO949" s="3"/>
      <c r="DP949" s="3"/>
      <c r="DQ949" s="3"/>
      <c r="DR949" s="3"/>
      <c r="DS949" s="3"/>
      <c r="DT949" s="3"/>
      <c r="DU949" s="3"/>
      <c r="DV949" s="3"/>
      <c r="DW949" s="3"/>
      <c r="DX949" s="3"/>
      <c r="DY949" s="3"/>
      <c r="DZ949" s="3"/>
      <c r="EA949" s="3"/>
      <c r="EB949" s="3"/>
      <c r="EC949" s="3"/>
      <c r="ED949" s="3"/>
      <c r="EE949" s="3"/>
      <c r="EF949" s="3"/>
      <c r="EG949" s="3"/>
      <c r="EH949" s="3"/>
      <c r="EI949" s="3"/>
      <c r="EJ949" s="3"/>
      <c r="EK949" s="3"/>
      <c r="EL949" s="3"/>
      <c r="EM949" s="3"/>
      <c r="EN949" s="3"/>
      <c r="EO949" s="3"/>
      <c r="EP949" s="3"/>
      <c r="EQ949" s="3"/>
      <c r="ER949" s="3"/>
      <c r="ES949" s="3"/>
      <c r="ET949" s="3"/>
      <c r="EU949" s="3"/>
      <c r="EV949" s="3"/>
      <c r="EW949" s="3"/>
      <c r="EX949" s="3"/>
      <c r="EY949" s="3"/>
      <c r="EZ949" s="3"/>
      <c r="FA949" s="3"/>
      <c r="FB949" s="3"/>
      <c r="FC949" s="3"/>
      <c r="FD949" s="3"/>
      <c r="FE949" s="3"/>
      <c r="FF949" s="3"/>
      <c r="FG949" s="3"/>
    </row>
    <row r="950" spans="1:163" s="6" customFormat="1">
      <c r="A950" s="5"/>
      <c r="B950" s="4"/>
      <c r="C950" s="4"/>
      <c r="D950" s="4"/>
      <c r="E950" s="4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  <c r="BM950" s="3"/>
      <c r="BN950" s="3"/>
      <c r="BO950" s="3"/>
      <c r="BP950" s="3"/>
      <c r="BQ950" s="3"/>
      <c r="BR950" s="3"/>
      <c r="BS950" s="3"/>
      <c r="BT950" s="3"/>
      <c r="BU950" s="3"/>
      <c r="BV950" s="3"/>
      <c r="BW950" s="3"/>
      <c r="BX950" s="3"/>
      <c r="BY950" s="3"/>
      <c r="BZ950" s="3"/>
      <c r="CA950" s="3"/>
      <c r="CB950" s="3"/>
      <c r="CC950" s="3"/>
      <c r="CD950" s="3"/>
      <c r="CE950" s="3"/>
      <c r="CF950" s="3"/>
      <c r="CG950" s="3"/>
      <c r="CH950" s="3"/>
      <c r="CI950" s="3"/>
      <c r="CJ950" s="3"/>
      <c r="CK950" s="3"/>
      <c r="CL950" s="3"/>
      <c r="CM950" s="3"/>
      <c r="CN950" s="3"/>
      <c r="CO950" s="3"/>
      <c r="CP950" s="3"/>
      <c r="CQ950" s="3"/>
      <c r="CR950" s="3"/>
      <c r="CS950" s="3"/>
      <c r="CT950" s="3"/>
      <c r="CU950" s="3"/>
      <c r="CV950" s="3"/>
      <c r="CW950" s="3"/>
      <c r="CX950" s="3"/>
      <c r="CY950" s="3"/>
      <c r="CZ950" s="3"/>
      <c r="DA950" s="3"/>
      <c r="DB950" s="3"/>
      <c r="DC950" s="3"/>
      <c r="DD950" s="3"/>
      <c r="DE950" s="3"/>
      <c r="DF950" s="3"/>
      <c r="DG950" s="3"/>
      <c r="DH950" s="3"/>
      <c r="DI950" s="3"/>
      <c r="DJ950" s="3"/>
      <c r="DK950" s="3"/>
      <c r="DL950" s="3"/>
      <c r="DM950" s="3"/>
      <c r="DN950" s="3"/>
      <c r="DO950" s="3"/>
      <c r="DP950" s="3"/>
      <c r="DQ950" s="3"/>
      <c r="DR950" s="3"/>
      <c r="DS950" s="3"/>
      <c r="DT950" s="3"/>
      <c r="DU950" s="3"/>
      <c r="DV950" s="3"/>
      <c r="DW950" s="3"/>
      <c r="DX950" s="3"/>
      <c r="DY950" s="3"/>
      <c r="DZ950" s="3"/>
      <c r="EA950" s="3"/>
      <c r="EB950" s="3"/>
      <c r="EC950" s="3"/>
      <c r="ED950" s="3"/>
      <c r="EE950" s="3"/>
      <c r="EF950" s="3"/>
      <c r="EG950" s="3"/>
      <c r="EH950" s="3"/>
      <c r="EI950" s="3"/>
      <c r="EJ950" s="3"/>
      <c r="EK950" s="3"/>
      <c r="EL950" s="3"/>
      <c r="EM950" s="3"/>
      <c r="EN950" s="3"/>
      <c r="EO950" s="3"/>
      <c r="EP950" s="3"/>
      <c r="EQ950" s="3"/>
      <c r="ER950" s="3"/>
      <c r="ES950" s="3"/>
      <c r="ET950" s="3"/>
      <c r="EU950" s="3"/>
      <c r="EV950" s="3"/>
      <c r="EW950" s="3"/>
      <c r="EX950" s="3"/>
      <c r="EY950" s="3"/>
      <c r="EZ950" s="3"/>
      <c r="FA950" s="3"/>
      <c r="FB950" s="3"/>
      <c r="FC950" s="3"/>
      <c r="FD950" s="3"/>
      <c r="FE950" s="3"/>
      <c r="FF950" s="3"/>
      <c r="FG950" s="3"/>
    </row>
    <row r="951" spans="1:163" s="6" customFormat="1">
      <c r="A951" s="5"/>
      <c r="B951" s="4"/>
      <c r="C951" s="4"/>
      <c r="D951" s="4"/>
      <c r="E951" s="4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  <c r="BM951" s="3"/>
      <c r="BN951" s="3"/>
      <c r="BO951" s="3"/>
      <c r="BP951" s="3"/>
      <c r="BQ951" s="3"/>
      <c r="BR951" s="3"/>
      <c r="BS951" s="3"/>
      <c r="BT951" s="3"/>
      <c r="BU951" s="3"/>
      <c r="BV951" s="3"/>
      <c r="BW951" s="3"/>
      <c r="BX951" s="3"/>
      <c r="BY951" s="3"/>
      <c r="BZ951" s="3"/>
      <c r="CA951" s="3"/>
      <c r="CB951" s="3"/>
      <c r="CC951" s="3"/>
      <c r="CD951" s="3"/>
      <c r="CE951" s="3"/>
      <c r="CF951" s="3"/>
      <c r="CG951" s="3"/>
      <c r="CH951" s="3"/>
      <c r="CI951" s="3"/>
      <c r="CJ951" s="3"/>
      <c r="CK951" s="3"/>
      <c r="CL951" s="3"/>
      <c r="CM951" s="3"/>
      <c r="CN951" s="3"/>
      <c r="CO951" s="3"/>
      <c r="CP951" s="3"/>
      <c r="CQ951" s="3"/>
      <c r="CR951" s="3"/>
      <c r="CS951" s="3"/>
      <c r="CT951" s="3"/>
      <c r="CU951" s="3"/>
      <c r="CV951" s="3"/>
      <c r="CW951" s="3"/>
      <c r="CX951" s="3"/>
      <c r="CY951" s="3"/>
      <c r="CZ951" s="3"/>
      <c r="DA951" s="3"/>
      <c r="DB951" s="3"/>
      <c r="DC951" s="3"/>
      <c r="DD951" s="3"/>
      <c r="DE951" s="3"/>
      <c r="DF951" s="3"/>
      <c r="DG951" s="3"/>
      <c r="DH951" s="3"/>
      <c r="DI951" s="3"/>
      <c r="DJ951" s="3"/>
      <c r="DK951" s="3"/>
      <c r="DL951" s="3"/>
      <c r="DM951" s="3"/>
      <c r="DN951" s="3"/>
      <c r="DO951" s="3"/>
      <c r="DP951" s="3"/>
      <c r="DQ951" s="3"/>
      <c r="DR951" s="3"/>
      <c r="DS951" s="3"/>
      <c r="DT951" s="3"/>
      <c r="DU951" s="3"/>
      <c r="DV951" s="3"/>
      <c r="DW951" s="3"/>
      <c r="DX951" s="3"/>
      <c r="DY951" s="3"/>
      <c r="DZ951" s="3"/>
      <c r="EA951" s="3"/>
      <c r="EB951" s="3"/>
      <c r="EC951" s="3"/>
      <c r="ED951" s="3"/>
      <c r="EE951" s="3"/>
      <c r="EF951" s="3"/>
      <c r="EG951" s="3"/>
      <c r="EH951" s="3"/>
      <c r="EI951" s="3"/>
      <c r="EJ951" s="3"/>
      <c r="EK951" s="3"/>
      <c r="EL951" s="3"/>
      <c r="EM951" s="3"/>
      <c r="EN951" s="3"/>
      <c r="EO951" s="3"/>
      <c r="EP951" s="3"/>
      <c r="EQ951" s="3"/>
      <c r="ER951" s="3"/>
      <c r="ES951" s="3"/>
      <c r="ET951" s="3"/>
      <c r="EU951" s="3"/>
      <c r="EV951" s="3"/>
      <c r="EW951" s="3"/>
      <c r="EX951" s="3"/>
      <c r="EY951" s="3"/>
      <c r="EZ951" s="3"/>
      <c r="FA951" s="3"/>
      <c r="FB951" s="3"/>
      <c r="FC951" s="3"/>
      <c r="FD951" s="3"/>
      <c r="FE951" s="3"/>
      <c r="FF951" s="3"/>
      <c r="FG951" s="3"/>
    </row>
    <row r="952" spans="1:163" s="6" customFormat="1">
      <c r="A952" s="5"/>
      <c r="B952" s="4"/>
      <c r="C952" s="4"/>
      <c r="D952" s="4"/>
      <c r="E952" s="4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  <c r="BM952" s="3"/>
      <c r="BN952" s="3"/>
      <c r="BO952" s="3"/>
      <c r="BP952" s="3"/>
      <c r="BQ952" s="3"/>
      <c r="BR952" s="3"/>
      <c r="BS952" s="3"/>
      <c r="BT952" s="3"/>
      <c r="BU952" s="3"/>
      <c r="BV952" s="3"/>
      <c r="BW952" s="3"/>
      <c r="BX952" s="3"/>
      <c r="BY952" s="3"/>
      <c r="BZ952" s="3"/>
      <c r="CA952" s="3"/>
      <c r="CB952" s="3"/>
      <c r="CC952" s="3"/>
      <c r="CD952" s="3"/>
      <c r="CE952" s="3"/>
      <c r="CF952" s="3"/>
      <c r="CG952" s="3"/>
      <c r="CH952" s="3"/>
      <c r="CI952" s="3"/>
      <c r="CJ952" s="3"/>
      <c r="CK952" s="3"/>
      <c r="CL952" s="3"/>
      <c r="CM952" s="3"/>
      <c r="CN952" s="3"/>
      <c r="CO952" s="3"/>
      <c r="CP952" s="3"/>
      <c r="CQ952" s="3"/>
      <c r="CR952" s="3"/>
      <c r="CS952" s="3"/>
      <c r="CT952" s="3"/>
      <c r="CU952" s="3"/>
      <c r="CV952" s="3"/>
      <c r="CW952" s="3"/>
      <c r="CX952" s="3"/>
      <c r="CY952" s="3"/>
      <c r="CZ952" s="3"/>
      <c r="DA952" s="3"/>
      <c r="DB952" s="3"/>
      <c r="DC952" s="3"/>
      <c r="DD952" s="3"/>
      <c r="DE952" s="3"/>
      <c r="DF952" s="3"/>
      <c r="DG952" s="3"/>
      <c r="DH952" s="3"/>
      <c r="DI952" s="3"/>
      <c r="DJ952" s="3"/>
      <c r="DK952" s="3"/>
      <c r="DL952" s="3"/>
      <c r="DM952" s="3"/>
      <c r="DN952" s="3"/>
      <c r="DO952" s="3"/>
      <c r="DP952" s="3"/>
      <c r="DQ952" s="3"/>
      <c r="DR952" s="3"/>
      <c r="DS952" s="3"/>
      <c r="DT952" s="3"/>
      <c r="DU952" s="3"/>
      <c r="DV952" s="3"/>
      <c r="DW952" s="3"/>
      <c r="DX952" s="3"/>
      <c r="DY952" s="3"/>
      <c r="DZ952" s="3"/>
      <c r="EA952" s="3"/>
      <c r="EB952" s="3"/>
      <c r="EC952" s="3"/>
      <c r="ED952" s="3"/>
      <c r="EE952" s="3"/>
      <c r="EF952" s="3"/>
      <c r="EG952" s="3"/>
      <c r="EH952" s="3"/>
      <c r="EI952" s="3"/>
      <c r="EJ952" s="3"/>
      <c r="EK952" s="3"/>
      <c r="EL952" s="3"/>
      <c r="EM952" s="3"/>
      <c r="EN952" s="3"/>
      <c r="EO952" s="3"/>
      <c r="EP952" s="3"/>
      <c r="EQ952" s="3"/>
      <c r="ER952" s="3"/>
      <c r="ES952" s="3"/>
      <c r="ET952" s="3"/>
      <c r="EU952" s="3"/>
      <c r="EV952" s="3"/>
      <c r="EW952" s="3"/>
      <c r="EX952" s="3"/>
      <c r="EY952" s="3"/>
      <c r="EZ952" s="3"/>
      <c r="FA952" s="3"/>
      <c r="FB952" s="3"/>
      <c r="FC952" s="3"/>
      <c r="FD952" s="3"/>
      <c r="FE952" s="3"/>
      <c r="FF952" s="3"/>
      <c r="FG952" s="3"/>
    </row>
    <row r="953" spans="1:163" s="6" customFormat="1">
      <c r="A953" s="5"/>
      <c r="B953" s="4"/>
      <c r="C953" s="4"/>
      <c r="D953" s="4"/>
      <c r="E953" s="4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  <c r="BM953" s="3"/>
      <c r="BN953" s="3"/>
      <c r="BO953" s="3"/>
      <c r="BP953" s="3"/>
      <c r="BQ953" s="3"/>
      <c r="BR953" s="3"/>
      <c r="BS953" s="3"/>
      <c r="BT953" s="3"/>
      <c r="BU953" s="3"/>
      <c r="BV953" s="3"/>
      <c r="BW953" s="3"/>
      <c r="BX953" s="3"/>
      <c r="BY953" s="3"/>
      <c r="BZ953" s="3"/>
      <c r="CA953" s="3"/>
      <c r="CB953" s="3"/>
      <c r="CC953" s="3"/>
      <c r="CD953" s="3"/>
      <c r="CE953" s="3"/>
      <c r="CF953" s="3"/>
      <c r="CG953" s="3"/>
      <c r="CH953" s="3"/>
      <c r="CI953" s="3"/>
      <c r="CJ953" s="3"/>
      <c r="CK953" s="3"/>
      <c r="CL953" s="3"/>
      <c r="CM953" s="3"/>
      <c r="CN953" s="3"/>
      <c r="CO953" s="3"/>
      <c r="CP953" s="3"/>
      <c r="CQ953" s="3"/>
      <c r="CR953" s="3"/>
      <c r="CS953" s="3"/>
      <c r="CT953" s="3"/>
      <c r="CU953" s="3"/>
      <c r="CV953" s="3"/>
      <c r="CW953" s="3"/>
      <c r="CX953" s="3"/>
      <c r="CY953" s="3"/>
      <c r="CZ953" s="3"/>
      <c r="DA953" s="3"/>
      <c r="DB953" s="3"/>
      <c r="DC953" s="3"/>
      <c r="DD953" s="3"/>
      <c r="DE953" s="3"/>
      <c r="DF953" s="3"/>
      <c r="DG953" s="3"/>
      <c r="DH953" s="3"/>
      <c r="DI953" s="3"/>
      <c r="DJ953" s="3"/>
      <c r="DK953" s="3"/>
      <c r="DL953" s="3"/>
      <c r="DM953" s="3"/>
      <c r="DN953" s="3"/>
      <c r="DO953" s="3"/>
      <c r="DP953" s="3"/>
      <c r="DQ953" s="3"/>
      <c r="DR953" s="3"/>
      <c r="DS953" s="3"/>
      <c r="DT953" s="3"/>
      <c r="DU953" s="3"/>
      <c r="DV953" s="3"/>
      <c r="DW953" s="3"/>
      <c r="DX953" s="3"/>
      <c r="DY953" s="3"/>
      <c r="DZ953" s="3"/>
      <c r="EA953" s="3"/>
      <c r="EB953" s="3"/>
      <c r="EC953" s="3"/>
      <c r="ED953" s="3"/>
      <c r="EE953" s="3"/>
      <c r="EF953" s="3"/>
      <c r="EG953" s="3"/>
      <c r="EH953" s="3"/>
      <c r="EI953" s="3"/>
      <c r="EJ953" s="3"/>
      <c r="EK953" s="3"/>
      <c r="EL953" s="3"/>
      <c r="EM953" s="3"/>
      <c r="EN953" s="3"/>
      <c r="EO953" s="3"/>
      <c r="EP953" s="3"/>
      <c r="EQ953" s="3"/>
      <c r="ER953" s="3"/>
      <c r="ES953" s="3"/>
      <c r="ET953" s="3"/>
      <c r="EU953" s="3"/>
      <c r="EV953" s="3"/>
      <c r="EW953" s="3"/>
      <c r="EX953" s="3"/>
      <c r="EY953" s="3"/>
      <c r="EZ953" s="3"/>
      <c r="FA953" s="3"/>
      <c r="FB953" s="3"/>
      <c r="FC953" s="3"/>
      <c r="FD953" s="3"/>
      <c r="FE953" s="3"/>
      <c r="FF953" s="3"/>
      <c r="FG953" s="3"/>
    </row>
    <row r="954" spans="1:163" s="6" customFormat="1">
      <c r="A954" s="5"/>
      <c r="B954" s="4"/>
      <c r="C954" s="4"/>
      <c r="D954" s="4"/>
      <c r="E954" s="4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  <c r="BM954" s="3"/>
      <c r="BN954" s="3"/>
      <c r="BO954" s="3"/>
      <c r="BP954" s="3"/>
      <c r="BQ954" s="3"/>
      <c r="BR954" s="3"/>
      <c r="BS954" s="3"/>
      <c r="BT954" s="3"/>
      <c r="BU954" s="3"/>
      <c r="BV954" s="3"/>
      <c r="BW954" s="3"/>
      <c r="BX954" s="3"/>
      <c r="BY954" s="3"/>
      <c r="BZ954" s="3"/>
      <c r="CA954" s="3"/>
      <c r="CB954" s="3"/>
      <c r="CC954" s="3"/>
      <c r="CD954" s="3"/>
      <c r="CE954" s="3"/>
      <c r="CF954" s="3"/>
      <c r="CG954" s="3"/>
      <c r="CH954" s="3"/>
      <c r="CI954" s="3"/>
      <c r="CJ954" s="3"/>
      <c r="CK954" s="3"/>
      <c r="CL954" s="3"/>
      <c r="CM954" s="3"/>
      <c r="CN954" s="3"/>
      <c r="CO954" s="3"/>
      <c r="CP954" s="3"/>
      <c r="CQ954" s="3"/>
      <c r="CR954" s="3"/>
      <c r="CS954" s="3"/>
      <c r="CT954" s="3"/>
      <c r="CU954" s="3"/>
      <c r="CV954" s="3"/>
      <c r="CW954" s="3"/>
      <c r="CX954" s="3"/>
      <c r="CY954" s="3"/>
      <c r="CZ954" s="3"/>
      <c r="DA954" s="3"/>
      <c r="DB954" s="3"/>
      <c r="DC954" s="3"/>
      <c r="DD954" s="3"/>
      <c r="DE954" s="3"/>
      <c r="DF954" s="3"/>
      <c r="DG954" s="3"/>
      <c r="DH954" s="3"/>
      <c r="DI954" s="3"/>
      <c r="DJ954" s="3"/>
      <c r="DK954" s="3"/>
      <c r="DL954" s="3"/>
      <c r="DM954" s="3"/>
      <c r="DN954" s="3"/>
      <c r="DO954" s="3"/>
      <c r="DP954" s="3"/>
      <c r="DQ954" s="3"/>
      <c r="DR954" s="3"/>
      <c r="DS954" s="3"/>
      <c r="DT954" s="3"/>
      <c r="DU954" s="3"/>
      <c r="DV954" s="3"/>
      <c r="DW954" s="3"/>
      <c r="DX954" s="3"/>
      <c r="DY954" s="3"/>
      <c r="DZ954" s="3"/>
      <c r="EA954" s="3"/>
      <c r="EB954" s="3"/>
      <c r="EC954" s="3"/>
      <c r="ED954" s="3"/>
      <c r="EE954" s="3"/>
      <c r="EF954" s="3"/>
      <c r="EG954" s="3"/>
      <c r="EH954" s="3"/>
      <c r="EI954" s="3"/>
      <c r="EJ954" s="3"/>
      <c r="EK954" s="3"/>
      <c r="EL954" s="3"/>
      <c r="EM954" s="3"/>
      <c r="EN954" s="3"/>
      <c r="EO954" s="3"/>
      <c r="EP954" s="3"/>
      <c r="EQ954" s="3"/>
      <c r="ER954" s="3"/>
      <c r="ES954" s="3"/>
      <c r="ET954" s="3"/>
      <c r="EU954" s="3"/>
      <c r="EV954" s="3"/>
      <c r="EW954" s="3"/>
      <c r="EX954" s="3"/>
      <c r="EY954" s="3"/>
      <c r="EZ954" s="3"/>
      <c r="FA954" s="3"/>
      <c r="FB954" s="3"/>
      <c r="FC954" s="3"/>
      <c r="FD954" s="3"/>
      <c r="FE954" s="3"/>
      <c r="FF954" s="3"/>
      <c r="FG954" s="3"/>
    </row>
    <row r="955" spans="1:163" s="6" customFormat="1">
      <c r="A955" s="5"/>
      <c r="B955" s="4"/>
      <c r="C955" s="4"/>
      <c r="D955" s="4"/>
      <c r="E955" s="4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  <c r="BM955" s="3"/>
      <c r="BN955" s="3"/>
      <c r="BO955" s="3"/>
      <c r="BP955" s="3"/>
      <c r="BQ955" s="3"/>
      <c r="BR955" s="3"/>
      <c r="BS955" s="3"/>
      <c r="BT955" s="3"/>
      <c r="BU955" s="3"/>
      <c r="BV955" s="3"/>
      <c r="BW955" s="3"/>
      <c r="BX955" s="3"/>
      <c r="BY955" s="3"/>
      <c r="BZ955" s="3"/>
      <c r="CA955" s="3"/>
      <c r="CB955" s="3"/>
      <c r="CC955" s="3"/>
      <c r="CD955" s="3"/>
      <c r="CE955" s="3"/>
      <c r="CF955" s="3"/>
      <c r="CG955" s="3"/>
      <c r="CH955" s="3"/>
      <c r="CI955" s="3"/>
      <c r="CJ955" s="3"/>
      <c r="CK955" s="3"/>
      <c r="CL955" s="3"/>
      <c r="CM955" s="3"/>
      <c r="CN955" s="3"/>
      <c r="CO955" s="3"/>
      <c r="CP955" s="3"/>
      <c r="CQ955" s="3"/>
      <c r="CR955" s="3"/>
      <c r="CS955" s="3"/>
      <c r="CT955" s="3"/>
      <c r="CU955" s="3"/>
      <c r="CV955" s="3"/>
      <c r="CW955" s="3"/>
      <c r="CX955" s="3"/>
      <c r="CY955" s="3"/>
      <c r="CZ955" s="3"/>
      <c r="DA955" s="3"/>
      <c r="DB955" s="3"/>
      <c r="DC955" s="3"/>
      <c r="DD955" s="3"/>
      <c r="DE955" s="3"/>
      <c r="DF955" s="3"/>
      <c r="DG955" s="3"/>
      <c r="DH955" s="3"/>
      <c r="DI955" s="3"/>
      <c r="DJ955" s="3"/>
      <c r="DK955" s="3"/>
      <c r="DL955" s="3"/>
      <c r="DM955" s="3"/>
      <c r="DN955" s="3"/>
      <c r="DO955" s="3"/>
      <c r="DP955" s="3"/>
      <c r="DQ955" s="3"/>
      <c r="DR955" s="3"/>
      <c r="DS955" s="3"/>
      <c r="DT955" s="3"/>
      <c r="DU955" s="3"/>
      <c r="DV955" s="3"/>
      <c r="DW955" s="3"/>
      <c r="DX955" s="3"/>
      <c r="DY955" s="3"/>
      <c r="DZ955" s="3"/>
      <c r="EA955" s="3"/>
      <c r="EB955" s="3"/>
      <c r="EC955" s="3"/>
      <c r="ED955" s="3"/>
      <c r="EE955" s="3"/>
      <c r="EF955" s="3"/>
      <c r="EG955" s="3"/>
      <c r="EH955" s="3"/>
      <c r="EI955" s="3"/>
      <c r="EJ955" s="3"/>
      <c r="EK955" s="3"/>
      <c r="EL955" s="3"/>
      <c r="EM955" s="3"/>
      <c r="EN955" s="3"/>
      <c r="EO955" s="3"/>
      <c r="EP955" s="3"/>
      <c r="EQ955" s="3"/>
      <c r="ER955" s="3"/>
      <c r="ES955" s="3"/>
      <c r="ET955" s="3"/>
      <c r="EU955" s="3"/>
      <c r="EV955" s="3"/>
      <c r="EW955" s="3"/>
      <c r="EX955" s="3"/>
      <c r="EY955" s="3"/>
      <c r="EZ955" s="3"/>
      <c r="FA955" s="3"/>
      <c r="FB955" s="3"/>
      <c r="FC955" s="3"/>
      <c r="FD955" s="3"/>
      <c r="FE955" s="3"/>
      <c r="FF955" s="3"/>
      <c r="FG955" s="3"/>
    </row>
    <row r="956" spans="1:163" s="6" customFormat="1">
      <c r="A956" s="5"/>
      <c r="B956" s="4"/>
      <c r="C956" s="4"/>
      <c r="D956" s="4"/>
      <c r="E956" s="4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  <c r="BM956" s="3"/>
      <c r="BN956" s="3"/>
      <c r="BO956" s="3"/>
      <c r="BP956" s="3"/>
      <c r="BQ956" s="3"/>
      <c r="BR956" s="3"/>
      <c r="BS956" s="3"/>
      <c r="BT956" s="3"/>
      <c r="BU956" s="3"/>
      <c r="BV956" s="3"/>
      <c r="BW956" s="3"/>
      <c r="BX956" s="3"/>
      <c r="BY956" s="3"/>
      <c r="BZ956" s="3"/>
      <c r="CA956" s="3"/>
      <c r="CB956" s="3"/>
      <c r="CC956" s="3"/>
      <c r="CD956" s="3"/>
      <c r="CE956" s="3"/>
      <c r="CF956" s="3"/>
      <c r="CG956" s="3"/>
      <c r="CH956" s="3"/>
      <c r="CI956" s="3"/>
      <c r="CJ956" s="3"/>
      <c r="CK956" s="3"/>
      <c r="CL956" s="3"/>
      <c r="CM956" s="3"/>
      <c r="CN956" s="3"/>
      <c r="CO956" s="3"/>
      <c r="CP956" s="3"/>
      <c r="CQ956" s="3"/>
      <c r="CR956" s="3"/>
      <c r="CS956" s="3"/>
      <c r="CT956" s="3"/>
      <c r="CU956" s="3"/>
      <c r="CV956" s="3"/>
      <c r="CW956" s="3"/>
      <c r="CX956" s="3"/>
      <c r="CY956" s="3"/>
      <c r="CZ956" s="3"/>
      <c r="DA956" s="3"/>
      <c r="DB956" s="3"/>
      <c r="DC956" s="3"/>
      <c r="DD956" s="3"/>
      <c r="DE956" s="3"/>
      <c r="DF956" s="3"/>
      <c r="DG956" s="3"/>
      <c r="DH956" s="3"/>
      <c r="DI956" s="3"/>
      <c r="DJ956" s="3"/>
      <c r="DK956" s="3"/>
      <c r="DL956" s="3"/>
      <c r="DM956" s="3"/>
      <c r="DN956" s="3"/>
      <c r="DO956" s="3"/>
      <c r="DP956" s="3"/>
      <c r="DQ956" s="3"/>
      <c r="DR956" s="3"/>
      <c r="DS956" s="3"/>
      <c r="DT956" s="3"/>
      <c r="DU956" s="3"/>
      <c r="DV956" s="3"/>
      <c r="DW956" s="3"/>
      <c r="DX956" s="3"/>
      <c r="DY956" s="3"/>
      <c r="DZ956" s="3"/>
      <c r="EA956" s="3"/>
      <c r="EB956" s="3"/>
      <c r="EC956" s="3"/>
      <c r="ED956" s="3"/>
      <c r="EE956" s="3"/>
      <c r="EF956" s="3"/>
      <c r="EG956" s="3"/>
      <c r="EH956" s="3"/>
      <c r="EI956" s="3"/>
      <c r="EJ956" s="3"/>
      <c r="EK956" s="3"/>
      <c r="EL956" s="3"/>
      <c r="EM956" s="3"/>
      <c r="EN956" s="3"/>
      <c r="EO956" s="3"/>
      <c r="EP956" s="3"/>
      <c r="EQ956" s="3"/>
      <c r="ER956" s="3"/>
      <c r="ES956" s="3"/>
      <c r="ET956" s="3"/>
      <c r="EU956" s="3"/>
      <c r="EV956" s="3"/>
      <c r="EW956" s="3"/>
      <c r="EX956" s="3"/>
      <c r="EY956" s="3"/>
      <c r="EZ956" s="3"/>
      <c r="FA956" s="3"/>
      <c r="FB956" s="3"/>
      <c r="FC956" s="3"/>
      <c r="FD956" s="3"/>
      <c r="FE956" s="3"/>
      <c r="FF956" s="3"/>
      <c r="FG956" s="3"/>
    </row>
    <row r="957" spans="1:163" s="6" customFormat="1">
      <c r="A957" s="5"/>
      <c r="B957" s="4"/>
      <c r="C957" s="4"/>
      <c r="D957" s="4"/>
      <c r="E957" s="4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  <c r="BM957" s="3"/>
      <c r="BN957" s="3"/>
      <c r="BO957" s="3"/>
      <c r="BP957" s="3"/>
      <c r="BQ957" s="3"/>
      <c r="BR957" s="3"/>
      <c r="BS957" s="3"/>
      <c r="BT957" s="3"/>
      <c r="BU957" s="3"/>
      <c r="BV957" s="3"/>
      <c r="BW957" s="3"/>
      <c r="BX957" s="3"/>
      <c r="BY957" s="3"/>
      <c r="BZ957" s="3"/>
      <c r="CA957" s="3"/>
      <c r="CB957" s="3"/>
      <c r="CC957" s="3"/>
      <c r="CD957" s="3"/>
      <c r="CE957" s="3"/>
      <c r="CF957" s="3"/>
      <c r="CG957" s="3"/>
      <c r="CH957" s="3"/>
      <c r="CI957" s="3"/>
      <c r="CJ957" s="3"/>
      <c r="CK957" s="3"/>
      <c r="CL957" s="3"/>
      <c r="CM957" s="3"/>
      <c r="CN957" s="3"/>
      <c r="CO957" s="3"/>
      <c r="CP957" s="3"/>
      <c r="CQ957" s="3"/>
      <c r="CR957" s="3"/>
      <c r="CS957" s="3"/>
      <c r="CT957" s="3"/>
      <c r="CU957" s="3"/>
      <c r="CV957" s="3"/>
      <c r="CW957" s="3"/>
      <c r="CX957" s="3"/>
      <c r="CY957" s="3"/>
      <c r="CZ957" s="3"/>
      <c r="DA957" s="3"/>
      <c r="DB957" s="3"/>
      <c r="DC957" s="3"/>
      <c r="DD957" s="3"/>
      <c r="DE957" s="3"/>
      <c r="DF957" s="3"/>
      <c r="DG957" s="3"/>
      <c r="DH957" s="3"/>
      <c r="DI957" s="3"/>
      <c r="DJ957" s="3"/>
      <c r="DK957" s="3"/>
      <c r="DL957" s="3"/>
      <c r="DM957" s="3"/>
      <c r="DN957" s="3"/>
      <c r="DO957" s="3"/>
      <c r="DP957" s="3"/>
      <c r="DQ957" s="3"/>
      <c r="DR957" s="3"/>
      <c r="DS957" s="3"/>
      <c r="DT957" s="3"/>
      <c r="DU957" s="3"/>
      <c r="DV957" s="3"/>
      <c r="DW957" s="3"/>
      <c r="DX957" s="3"/>
      <c r="DY957" s="3"/>
      <c r="DZ957" s="3"/>
      <c r="EA957" s="3"/>
      <c r="EB957" s="3"/>
      <c r="EC957" s="3"/>
      <c r="ED957" s="3"/>
      <c r="EE957" s="3"/>
      <c r="EF957" s="3"/>
      <c r="EG957" s="3"/>
      <c r="EH957" s="3"/>
      <c r="EI957" s="3"/>
      <c r="EJ957" s="3"/>
      <c r="EK957" s="3"/>
      <c r="EL957" s="3"/>
      <c r="EM957" s="3"/>
      <c r="EN957" s="3"/>
      <c r="EO957" s="3"/>
      <c r="EP957" s="3"/>
      <c r="EQ957" s="3"/>
      <c r="ER957" s="3"/>
      <c r="ES957" s="3"/>
      <c r="ET957" s="3"/>
      <c r="EU957" s="3"/>
      <c r="EV957" s="3"/>
      <c r="EW957" s="3"/>
      <c r="EX957" s="3"/>
      <c r="EY957" s="3"/>
      <c r="EZ957" s="3"/>
      <c r="FA957" s="3"/>
      <c r="FB957" s="3"/>
      <c r="FC957" s="3"/>
      <c r="FD957" s="3"/>
      <c r="FE957" s="3"/>
      <c r="FF957" s="3"/>
      <c r="FG957" s="3"/>
    </row>
    <row r="958" spans="1:163" s="6" customFormat="1">
      <c r="A958" s="5"/>
      <c r="B958" s="4"/>
      <c r="C958" s="4"/>
      <c r="D958" s="4"/>
      <c r="E958" s="4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  <c r="BM958" s="3"/>
      <c r="BN958" s="3"/>
      <c r="BO958" s="3"/>
      <c r="BP958" s="3"/>
      <c r="BQ958" s="3"/>
      <c r="BR958" s="3"/>
      <c r="BS958" s="3"/>
      <c r="BT958" s="3"/>
      <c r="BU958" s="3"/>
      <c r="BV958" s="3"/>
      <c r="BW958" s="3"/>
      <c r="BX958" s="3"/>
      <c r="BY958" s="3"/>
      <c r="BZ958" s="3"/>
      <c r="CA958" s="3"/>
      <c r="CB958" s="3"/>
      <c r="CC958" s="3"/>
      <c r="CD958" s="3"/>
      <c r="CE958" s="3"/>
      <c r="CF958" s="3"/>
      <c r="CG958" s="3"/>
      <c r="CH958" s="3"/>
      <c r="CI958" s="3"/>
      <c r="CJ958" s="3"/>
      <c r="CK958" s="3"/>
      <c r="CL958" s="3"/>
      <c r="CM958" s="3"/>
      <c r="CN958" s="3"/>
      <c r="CO958" s="3"/>
      <c r="CP958" s="3"/>
      <c r="CQ958" s="3"/>
      <c r="CR958" s="3"/>
      <c r="CS958" s="3"/>
      <c r="CT958" s="3"/>
      <c r="CU958" s="3"/>
      <c r="CV958" s="3"/>
      <c r="CW958" s="3"/>
      <c r="CX958" s="3"/>
      <c r="CY958" s="3"/>
      <c r="CZ958" s="3"/>
      <c r="DA958" s="3"/>
      <c r="DB958" s="3"/>
      <c r="DC958" s="3"/>
      <c r="DD958" s="3"/>
      <c r="DE958" s="3"/>
      <c r="DF958" s="3"/>
      <c r="DG958" s="3"/>
      <c r="DH958" s="3"/>
      <c r="DI958" s="3"/>
      <c r="DJ958" s="3"/>
      <c r="DK958" s="3"/>
      <c r="DL958" s="3"/>
      <c r="DM958" s="3"/>
      <c r="DN958" s="3"/>
      <c r="DO958" s="3"/>
      <c r="DP958" s="3"/>
      <c r="DQ958" s="3"/>
      <c r="DR958" s="3"/>
      <c r="DS958" s="3"/>
      <c r="DT958" s="3"/>
      <c r="DU958" s="3"/>
      <c r="DV958" s="3"/>
      <c r="DW958" s="3"/>
      <c r="DX958" s="3"/>
      <c r="DY958" s="3"/>
      <c r="DZ958" s="3"/>
      <c r="EA958" s="3"/>
      <c r="EB958" s="3"/>
      <c r="EC958" s="3"/>
      <c r="ED958" s="3"/>
      <c r="EE958" s="3"/>
      <c r="EF958" s="3"/>
      <c r="EG958" s="3"/>
      <c r="EH958" s="3"/>
      <c r="EI958" s="3"/>
      <c r="EJ958" s="3"/>
      <c r="EK958" s="3"/>
      <c r="EL958" s="3"/>
      <c r="EM958" s="3"/>
      <c r="EN958" s="3"/>
      <c r="EO958" s="3"/>
      <c r="EP958" s="3"/>
      <c r="EQ958" s="3"/>
      <c r="ER958" s="3"/>
      <c r="ES958" s="3"/>
      <c r="ET958" s="3"/>
      <c r="EU958" s="3"/>
      <c r="EV958" s="3"/>
      <c r="EW958" s="3"/>
      <c r="EX958" s="3"/>
      <c r="EY958" s="3"/>
      <c r="EZ958" s="3"/>
      <c r="FA958" s="3"/>
      <c r="FB958" s="3"/>
      <c r="FC958" s="3"/>
      <c r="FD958" s="3"/>
      <c r="FE958" s="3"/>
      <c r="FF958" s="3"/>
      <c r="FG958" s="3"/>
    </row>
    <row r="959" spans="1:163" s="6" customFormat="1">
      <c r="A959" s="5"/>
      <c r="B959" s="4"/>
      <c r="C959" s="4"/>
      <c r="D959" s="4"/>
      <c r="E959" s="4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  <c r="BM959" s="3"/>
      <c r="BN959" s="3"/>
      <c r="BO959" s="3"/>
      <c r="BP959" s="3"/>
      <c r="BQ959" s="3"/>
      <c r="BR959" s="3"/>
      <c r="BS959" s="3"/>
      <c r="BT959" s="3"/>
      <c r="BU959" s="3"/>
      <c r="BV959" s="3"/>
      <c r="BW959" s="3"/>
      <c r="BX959" s="3"/>
      <c r="BY959" s="3"/>
      <c r="BZ959" s="3"/>
      <c r="CA959" s="3"/>
      <c r="CB959" s="3"/>
      <c r="CC959" s="3"/>
      <c r="CD959" s="3"/>
      <c r="CE959" s="3"/>
      <c r="CF959" s="3"/>
      <c r="CG959" s="3"/>
      <c r="CH959" s="3"/>
      <c r="CI959" s="3"/>
      <c r="CJ959" s="3"/>
      <c r="CK959" s="3"/>
      <c r="CL959" s="3"/>
      <c r="CM959" s="3"/>
      <c r="CN959" s="3"/>
      <c r="CO959" s="3"/>
      <c r="CP959" s="3"/>
      <c r="CQ959" s="3"/>
      <c r="CR959" s="3"/>
      <c r="CS959" s="3"/>
      <c r="CT959" s="3"/>
      <c r="CU959" s="3"/>
      <c r="CV959" s="3"/>
      <c r="CW959" s="3"/>
      <c r="CX959" s="3"/>
      <c r="CY959" s="3"/>
      <c r="CZ959" s="3"/>
      <c r="DA959" s="3"/>
      <c r="DB959" s="3"/>
      <c r="DC959" s="3"/>
      <c r="DD959" s="3"/>
      <c r="DE959" s="3"/>
      <c r="DF959" s="3"/>
      <c r="DG959" s="3"/>
      <c r="DH959" s="3"/>
      <c r="DI959" s="3"/>
      <c r="DJ959" s="3"/>
      <c r="DK959" s="3"/>
      <c r="DL959" s="3"/>
      <c r="DM959" s="3"/>
      <c r="DN959" s="3"/>
      <c r="DO959" s="3"/>
      <c r="DP959" s="3"/>
      <c r="DQ959" s="3"/>
      <c r="DR959" s="3"/>
      <c r="DS959" s="3"/>
      <c r="DT959" s="3"/>
      <c r="DU959" s="3"/>
      <c r="DV959" s="3"/>
      <c r="DW959" s="3"/>
      <c r="DX959" s="3"/>
      <c r="DY959" s="3"/>
      <c r="DZ959" s="3"/>
      <c r="EA959" s="3"/>
      <c r="EB959" s="3"/>
      <c r="EC959" s="3"/>
      <c r="ED959" s="3"/>
      <c r="EE959" s="3"/>
      <c r="EF959" s="3"/>
      <c r="EG959" s="3"/>
      <c r="EH959" s="3"/>
      <c r="EI959" s="3"/>
      <c r="EJ959" s="3"/>
      <c r="EK959" s="3"/>
      <c r="EL959" s="3"/>
      <c r="EM959" s="3"/>
      <c r="EN959" s="3"/>
      <c r="EO959" s="3"/>
      <c r="EP959" s="3"/>
      <c r="EQ959" s="3"/>
      <c r="ER959" s="3"/>
      <c r="ES959" s="3"/>
      <c r="ET959" s="3"/>
      <c r="EU959" s="3"/>
      <c r="EV959" s="3"/>
      <c r="EW959" s="3"/>
      <c r="EX959" s="3"/>
      <c r="EY959" s="3"/>
      <c r="EZ959" s="3"/>
      <c r="FA959" s="3"/>
      <c r="FB959" s="3"/>
      <c r="FC959" s="3"/>
      <c r="FD959" s="3"/>
      <c r="FE959" s="3"/>
      <c r="FF959" s="3"/>
      <c r="FG959" s="3"/>
    </row>
    <row r="960" spans="1:163" s="6" customFormat="1">
      <c r="A960" s="5"/>
      <c r="B960" s="4"/>
      <c r="C960" s="4"/>
      <c r="D960" s="4"/>
      <c r="E960" s="4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  <c r="BM960" s="3"/>
      <c r="BN960" s="3"/>
      <c r="BO960" s="3"/>
      <c r="BP960" s="3"/>
      <c r="BQ960" s="3"/>
      <c r="BR960" s="3"/>
      <c r="BS960" s="3"/>
      <c r="BT960" s="3"/>
      <c r="BU960" s="3"/>
      <c r="BV960" s="3"/>
      <c r="BW960" s="3"/>
      <c r="BX960" s="3"/>
      <c r="BY960" s="3"/>
      <c r="BZ960" s="3"/>
      <c r="CA960" s="3"/>
      <c r="CB960" s="3"/>
      <c r="CC960" s="3"/>
      <c r="CD960" s="3"/>
      <c r="CE960" s="3"/>
      <c r="CF960" s="3"/>
      <c r="CG960" s="3"/>
      <c r="CH960" s="3"/>
      <c r="CI960" s="3"/>
      <c r="CJ960" s="3"/>
      <c r="CK960" s="3"/>
      <c r="CL960" s="3"/>
      <c r="CM960" s="3"/>
      <c r="CN960" s="3"/>
      <c r="CO960" s="3"/>
      <c r="CP960" s="3"/>
      <c r="CQ960" s="3"/>
      <c r="CR960" s="3"/>
      <c r="CS960" s="3"/>
      <c r="CT960" s="3"/>
      <c r="CU960" s="3"/>
      <c r="CV960" s="3"/>
      <c r="CW960" s="3"/>
      <c r="CX960" s="3"/>
      <c r="CY960" s="3"/>
      <c r="CZ960" s="3"/>
      <c r="DA960" s="3"/>
      <c r="DB960" s="3"/>
      <c r="DC960" s="3"/>
      <c r="DD960" s="3"/>
      <c r="DE960" s="3"/>
      <c r="DF960" s="3"/>
      <c r="DG960" s="3"/>
      <c r="DH960" s="3"/>
      <c r="DI960" s="3"/>
      <c r="DJ960" s="3"/>
      <c r="DK960" s="3"/>
      <c r="DL960" s="3"/>
      <c r="DM960" s="3"/>
      <c r="DN960" s="3"/>
      <c r="DO960" s="3"/>
      <c r="DP960" s="3"/>
      <c r="DQ960" s="3"/>
      <c r="DR960" s="3"/>
      <c r="DS960" s="3"/>
      <c r="DT960" s="3"/>
      <c r="DU960" s="3"/>
      <c r="DV960" s="3"/>
      <c r="DW960" s="3"/>
      <c r="DX960" s="3"/>
      <c r="DY960" s="3"/>
      <c r="DZ960" s="3"/>
      <c r="EA960" s="3"/>
      <c r="EB960" s="3"/>
      <c r="EC960" s="3"/>
      <c r="ED960" s="3"/>
      <c r="EE960" s="3"/>
      <c r="EF960" s="3"/>
      <c r="EG960" s="3"/>
      <c r="EH960" s="3"/>
      <c r="EI960" s="3"/>
      <c r="EJ960" s="3"/>
      <c r="EK960" s="3"/>
      <c r="EL960" s="3"/>
      <c r="EM960" s="3"/>
      <c r="EN960" s="3"/>
      <c r="EO960" s="3"/>
      <c r="EP960" s="3"/>
      <c r="EQ960" s="3"/>
      <c r="ER960" s="3"/>
      <c r="ES960" s="3"/>
      <c r="ET960" s="3"/>
      <c r="EU960" s="3"/>
      <c r="EV960" s="3"/>
      <c r="EW960" s="3"/>
      <c r="EX960" s="3"/>
      <c r="EY960" s="3"/>
      <c r="EZ960" s="3"/>
      <c r="FA960" s="3"/>
      <c r="FB960" s="3"/>
      <c r="FC960" s="3"/>
      <c r="FD960" s="3"/>
      <c r="FE960" s="3"/>
      <c r="FF960" s="3"/>
      <c r="FG960" s="3"/>
    </row>
    <row r="961" spans="1:163" s="6" customFormat="1">
      <c r="A961" s="5"/>
      <c r="B961" s="4"/>
      <c r="C961" s="4"/>
      <c r="D961" s="4"/>
      <c r="E961" s="4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  <c r="BM961" s="3"/>
      <c r="BN961" s="3"/>
      <c r="BO961" s="3"/>
      <c r="BP961" s="3"/>
      <c r="BQ961" s="3"/>
      <c r="BR961" s="3"/>
      <c r="BS961" s="3"/>
      <c r="BT961" s="3"/>
      <c r="BU961" s="3"/>
      <c r="BV961" s="3"/>
      <c r="BW961" s="3"/>
      <c r="BX961" s="3"/>
      <c r="BY961" s="3"/>
      <c r="BZ961" s="3"/>
      <c r="CA961" s="3"/>
      <c r="CB961" s="3"/>
      <c r="CC961" s="3"/>
      <c r="CD961" s="3"/>
      <c r="CE961" s="3"/>
      <c r="CF961" s="3"/>
      <c r="CG961" s="3"/>
      <c r="CH961" s="3"/>
      <c r="CI961" s="3"/>
      <c r="CJ961" s="3"/>
      <c r="CK961" s="3"/>
      <c r="CL961" s="3"/>
      <c r="CM961" s="3"/>
      <c r="CN961" s="3"/>
      <c r="CO961" s="3"/>
      <c r="CP961" s="3"/>
      <c r="CQ961" s="3"/>
      <c r="CR961" s="3"/>
      <c r="CS961" s="3"/>
      <c r="CT961" s="3"/>
      <c r="CU961" s="3"/>
      <c r="CV961" s="3"/>
      <c r="CW961" s="3"/>
      <c r="CX961" s="3"/>
      <c r="CY961" s="3"/>
      <c r="CZ961" s="3"/>
      <c r="DA961" s="3"/>
      <c r="DB961" s="3"/>
      <c r="DC961" s="3"/>
      <c r="DD961" s="3"/>
      <c r="DE961" s="3"/>
      <c r="DF961" s="3"/>
      <c r="DG961" s="3"/>
      <c r="DH961" s="3"/>
      <c r="DI961" s="3"/>
      <c r="DJ961" s="3"/>
      <c r="DK961" s="3"/>
      <c r="DL961" s="3"/>
      <c r="DM961" s="3"/>
      <c r="DN961" s="3"/>
      <c r="DO961" s="3"/>
      <c r="DP961" s="3"/>
      <c r="DQ961" s="3"/>
      <c r="DR961" s="3"/>
      <c r="DS961" s="3"/>
      <c r="DT961" s="3"/>
      <c r="DU961" s="3"/>
      <c r="DV961" s="3"/>
      <c r="DW961" s="3"/>
      <c r="DX961" s="3"/>
      <c r="DY961" s="3"/>
      <c r="DZ961" s="3"/>
      <c r="EA961" s="3"/>
      <c r="EB961" s="3"/>
      <c r="EC961" s="3"/>
      <c r="ED961" s="3"/>
      <c r="EE961" s="3"/>
      <c r="EF961" s="3"/>
      <c r="EG961" s="3"/>
      <c r="EH961" s="3"/>
      <c r="EI961" s="3"/>
      <c r="EJ961" s="3"/>
      <c r="EK961" s="3"/>
      <c r="EL961" s="3"/>
      <c r="EM961" s="3"/>
      <c r="EN961" s="3"/>
      <c r="EO961" s="3"/>
      <c r="EP961" s="3"/>
      <c r="EQ961" s="3"/>
      <c r="ER961" s="3"/>
      <c r="ES961" s="3"/>
      <c r="ET961" s="3"/>
      <c r="EU961" s="3"/>
      <c r="EV961" s="3"/>
      <c r="EW961" s="3"/>
      <c r="EX961" s="3"/>
      <c r="EY961" s="3"/>
      <c r="EZ961" s="3"/>
      <c r="FA961" s="3"/>
      <c r="FB961" s="3"/>
      <c r="FC961" s="3"/>
      <c r="FD961" s="3"/>
      <c r="FE961" s="3"/>
      <c r="FF961" s="3"/>
      <c r="FG961" s="3"/>
    </row>
    <row r="962" spans="1:163" s="6" customFormat="1">
      <c r="A962" s="5"/>
      <c r="B962" s="4"/>
      <c r="C962" s="4"/>
      <c r="D962" s="4"/>
      <c r="E962" s="4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  <c r="BM962" s="3"/>
      <c r="BN962" s="3"/>
      <c r="BO962" s="3"/>
      <c r="BP962" s="3"/>
      <c r="BQ962" s="3"/>
      <c r="BR962" s="3"/>
      <c r="BS962" s="3"/>
      <c r="BT962" s="3"/>
      <c r="BU962" s="3"/>
      <c r="BV962" s="3"/>
      <c r="BW962" s="3"/>
      <c r="BX962" s="3"/>
      <c r="BY962" s="3"/>
      <c r="BZ962" s="3"/>
      <c r="CA962" s="3"/>
      <c r="CB962" s="3"/>
      <c r="CC962" s="3"/>
      <c r="CD962" s="3"/>
      <c r="CE962" s="3"/>
      <c r="CF962" s="3"/>
      <c r="CG962" s="3"/>
      <c r="CH962" s="3"/>
      <c r="CI962" s="3"/>
      <c r="CJ962" s="3"/>
      <c r="CK962" s="3"/>
      <c r="CL962" s="3"/>
      <c r="CM962" s="3"/>
      <c r="CN962" s="3"/>
      <c r="CO962" s="3"/>
      <c r="CP962" s="3"/>
      <c r="CQ962" s="3"/>
      <c r="CR962" s="3"/>
      <c r="CS962" s="3"/>
      <c r="CT962" s="3"/>
      <c r="CU962" s="3"/>
      <c r="CV962" s="3"/>
      <c r="CW962" s="3"/>
      <c r="CX962" s="3"/>
      <c r="CY962" s="3"/>
      <c r="CZ962" s="3"/>
      <c r="DA962" s="3"/>
      <c r="DB962" s="3"/>
      <c r="DC962" s="3"/>
      <c r="DD962" s="3"/>
      <c r="DE962" s="3"/>
      <c r="DF962" s="3"/>
      <c r="DG962" s="3"/>
      <c r="DH962" s="3"/>
      <c r="DI962" s="3"/>
      <c r="DJ962" s="3"/>
      <c r="DK962" s="3"/>
      <c r="DL962" s="3"/>
      <c r="DM962" s="3"/>
      <c r="DN962" s="3"/>
      <c r="DO962" s="3"/>
      <c r="DP962" s="3"/>
      <c r="DQ962" s="3"/>
      <c r="DR962" s="3"/>
      <c r="DS962" s="3"/>
      <c r="DT962" s="3"/>
      <c r="DU962" s="3"/>
      <c r="DV962" s="3"/>
      <c r="DW962" s="3"/>
      <c r="DX962" s="3"/>
      <c r="DY962" s="3"/>
      <c r="DZ962" s="3"/>
      <c r="EA962" s="3"/>
      <c r="EB962" s="3"/>
      <c r="EC962" s="3"/>
      <c r="ED962" s="3"/>
      <c r="EE962" s="3"/>
      <c r="EF962" s="3"/>
      <c r="EG962" s="3"/>
      <c r="EH962" s="3"/>
      <c r="EI962" s="3"/>
      <c r="EJ962" s="3"/>
      <c r="EK962" s="3"/>
      <c r="EL962" s="3"/>
      <c r="EM962" s="3"/>
      <c r="EN962" s="3"/>
      <c r="EO962" s="3"/>
      <c r="EP962" s="3"/>
      <c r="EQ962" s="3"/>
      <c r="ER962" s="3"/>
      <c r="ES962" s="3"/>
      <c r="ET962" s="3"/>
      <c r="EU962" s="3"/>
      <c r="EV962" s="3"/>
      <c r="EW962" s="3"/>
      <c r="EX962" s="3"/>
      <c r="EY962" s="3"/>
      <c r="EZ962" s="3"/>
      <c r="FA962" s="3"/>
      <c r="FB962" s="3"/>
      <c r="FC962" s="3"/>
      <c r="FD962" s="3"/>
      <c r="FE962" s="3"/>
      <c r="FF962" s="3"/>
      <c r="FG962" s="3"/>
    </row>
    <row r="963" spans="1:163" s="6" customFormat="1">
      <c r="A963" s="5"/>
      <c r="B963" s="4"/>
      <c r="C963" s="4"/>
      <c r="D963" s="4"/>
      <c r="E963" s="4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  <c r="BM963" s="3"/>
      <c r="BN963" s="3"/>
      <c r="BO963" s="3"/>
      <c r="BP963" s="3"/>
      <c r="BQ963" s="3"/>
      <c r="BR963" s="3"/>
      <c r="BS963" s="3"/>
      <c r="BT963" s="3"/>
      <c r="BU963" s="3"/>
      <c r="BV963" s="3"/>
      <c r="BW963" s="3"/>
      <c r="BX963" s="3"/>
      <c r="BY963" s="3"/>
      <c r="BZ963" s="3"/>
      <c r="CA963" s="3"/>
      <c r="CB963" s="3"/>
      <c r="CC963" s="3"/>
      <c r="CD963" s="3"/>
      <c r="CE963" s="3"/>
      <c r="CF963" s="3"/>
      <c r="CG963" s="3"/>
      <c r="CH963" s="3"/>
      <c r="CI963" s="3"/>
      <c r="CJ963" s="3"/>
      <c r="CK963" s="3"/>
      <c r="CL963" s="3"/>
      <c r="CM963" s="3"/>
      <c r="CN963" s="3"/>
      <c r="CO963" s="3"/>
      <c r="CP963" s="3"/>
      <c r="CQ963" s="3"/>
      <c r="CR963" s="3"/>
      <c r="CS963" s="3"/>
      <c r="CT963" s="3"/>
      <c r="CU963" s="3"/>
      <c r="CV963" s="3"/>
      <c r="CW963" s="3"/>
      <c r="CX963" s="3"/>
      <c r="CY963" s="3"/>
      <c r="CZ963" s="3"/>
      <c r="DA963" s="3"/>
      <c r="DB963" s="3"/>
      <c r="DC963" s="3"/>
      <c r="DD963" s="3"/>
      <c r="DE963" s="3"/>
      <c r="DF963" s="3"/>
      <c r="DG963" s="3"/>
      <c r="DH963" s="3"/>
      <c r="DI963" s="3"/>
      <c r="DJ963" s="3"/>
      <c r="DK963" s="3"/>
      <c r="DL963" s="3"/>
      <c r="DM963" s="3"/>
      <c r="DN963" s="3"/>
      <c r="DO963" s="3"/>
      <c r="DP963" s="3"/>
      <c r="DQ963" s="3"/>
      <c r="DR963" s="3"/>
      <c r="DS963" s="3"/>
      <c r="DT963" s="3"/>
      <c r="DU963" s="3"/>
      <c r="DV963" s="3"/>
      <c r="DW963" s="3"/>
      <c r="DX963" s="3"/>
      <c r="DY963" s="3"/>
      <c r="DZ963" s="3"/>
      <c r="EA963" s="3"/>
      <c r="EB963" s="3"/>
      <c r="EC963" s="3"/>
      <c r="ED963" s="3"/>
      <c r="EE963" s="3"/>
      <c r="EF963" s="3"/>
      <c r="EG963" s="3"/>
      <c r="EH963" s="3"/>
      <c r="EI963" s="3"/>
      <c r="EJ963" s="3"/>
      <c r="EK963" s="3"/>
      <c r="EL963" s="3"/>
      <c r="EM963" s="3"/>
      <c r="EN963" s="3"/>
      <c r="EO963" s="3"/>
      <c r="EP963" s="3"/>
      <c r="EQ963" s="3"/>
      <c r="ER963" s="3"/>
      <c r="ES963" s="3"/>
      <c r="ET963" s="3"/>
      <c r="EU963" s="3"/>
      <c r="EV963" s="3"/>
      <c r="EW963" s="3"/>
      <c r="EX963" s="3"/>
      <c r="EY963" s="3"/>
      <c r="EZ963" s="3"/>
      <c r="FA963" s="3"/>
      <c r="FB963" s="3"/>
      <c r="FC963" s="3"/>
      <c r="FD963" s="3"/>
      <c r="FE963" s="3"/>
      <c r="FF963" s="3"/>
      <c r="FG963" s="3"/>
    </row>
    <row r="964" spans="1:163" s="6" customFormat="1">
      <c r="A964" s="5"/>
      <c r="B964" s="4"/>
      <c r="C964" s="4"/>
      <c r="D964" s="4"/>
      <c r="E964" s="4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  <c r="BM964" s="3"/>
      <c r="BN964" s="3"/>
      <c r="BO964" s="3"/>
      <c r="BP964" s="3"/>
      <c r="BQ964" s="3"/>
      <c r="BR964" s="3"/>
      <c r="BS964" s="3"/>
      <c r="BT964" s="3"/>
      <c r="BU964" s="3"/>
      <c r="BV964" s="3"/>
      <c r="BW964" s="3"/>
      <c r="BX964" s="3"/>
      <c r="BY964" s="3"/>
      <c r="BZ964" s="3"/>
      <c r="CA964" s="3"/>
      <c r="CB964" s="3"/>
      <c r="CC964" s="3"/>
      <c r="CD964" s="3"/>
      <c r="CE964" s="3"/>
      <c r="CF964" s="3"/>
      <c r="CG964" s="3"/>
      <c r="CH964" s="3"/>
      <c r="CI964" s="3"/>
      <c r="CJ964" s="3"/>
      <c r="CK964" s="3"/>
      <c r="CL964" s="3"/>
      <c r="CM964" s="3"/>
      <c r="CN964" s="3"/>
      <c r="CO964" s="3"/>
      <c r="CP964" s="3"/>
      <c r="CQ964" s="3"/>
      <c r="CR964" s="3"/>
      <c r="CS964" s="3"/>
      <c r="CT964" s="3"/>
      <c r="CU964" s="3"/>
      <c r="CV964" s="3"/>
      <c r="CW964" s="3"/>
      <c r="CX964" s="3"/>
      <c r="CY964" s="3"/>
      <c r="CZ964" s="3"/>
      <c r="DA964" s="3"/>
      <c r="DB964" s="3"/>
      <c r="DC964" s="3"/>
      <c r="DD964" s="3"/>
      <c r="DE964" s="3"/>
      <c r="DF964" s="3"/>
      <c r="DG964" s="3"/>
      <c r="DH964" s="3"/>
      <c r="DI964" s="3"/>
      <c r="DJ964" s="3"/>
      <c r="DK964" s="3"/>
      <c r="DL964" s="3"/>
      <c r="DM964" s="3"/>
      <c r="DN964" s="3"/>
      <c r="DO964" s="3"/>
      <c r="DP964" s="3"/>
      <c r="DQ964" s="3"/>
      <c r="DR964" s="3"/>
      <c r="DS964" s="3"/>
      <c r="DT964" s="3"/>
      <c r="DU964" s="3"/>
      <c r="DV964" s="3"/>
      <c r="DW964" s="3"/>
      <c r="DX964" s="3"/>
      <c r="DY964" s="3"/>
      <c r="DZ964" s="3"/>
      <c r="EA964" s="3"/>
      <c r="EB964" s="3"/>
      <c r="EC964" s="3"/>
      <c r="ED964" s="3"/>
      <c r="EE964" s="3"/>
      <c r="EF964" s="3"/>
      <c r="EG964" s="3"/>
      <c r="EH964" s="3"/>
      <c r="EI964" s="3"/>
      <c r="EJ964" s="3"/>
      <c r="EK964" s="3"/>
      <c r="EL964" s="3"/>
      <c r="EM964" s="3"/>
      <c r="EN964" s="3"/>
      <c r="EO964" s="3"/>
      <c r="EP964" s="3"/>
      <c r="EQ964" s="3"/>
      <c r="ER964" s="3"/>
      <c r="ES964" s="3"/>
      <c r="ET964" s="3"/>
      <c r="EU964" s="3"/>
      <c r="EV964" s="3"/>
      <c r="EW964" s="3"/>
      <c r="EX964" s="3"/>
      <c r="EY964" s="3"/>
      <c r="EZ964" s="3"/>
      <c r="FA964" s="3"/>
      <c r="FB964" s="3"/>
      <c r="FC964" s="3"/>
      <c r="FD964" s="3"/>
      <c r="FE964" s="3"/>
      <c r="FF964" s="3"/>
      <c r="FG964" s="3"/>
    </row>
    <row r="965" spans="1:163" s="6" customFormat="1">
      <c r="A965" s="5"/>
      <c r="B965" s="4"/>
      <c r="C965" s="4"/>
      <c r="D965" s="4"/>
      <c r="E965" s="4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  <c r="BM965" s="3"/>
      <c r="BN965" s="3"/>
      <c r="BO965" s="3"/>
      <c r="BP965" s="3"/>
      <c r="BQ965" s="3"/>
      <c r="BR965" s="3"/>
      <c r="BS965" s="3"/>
      <c r="BT965" s="3"/>
      <c r="BU965" s="3"/>
      <c r="BV965" s="3"/>
      <c r="BW965" s="3"/>
      <c r="BX965" s="3"/>
      <c r="BY965" s="3"/>
      <c r="BZ965" s="3"/>
      <c r="CA965" s="3"/>
      <c r="CB965" s="3"/>
      <c r="CC965" s="3"/>
      <c r="CD965" s="3"/>
      <c r="CE965" s="3"/>
      <c r="CF965" s="3"/>
      <c r="CG965" s="3"/>
      <c r="CH965" s="3"/>
      <c r="CI965" s="3"/>
      <c r="CJ965" s="3"/>
      <c r="CK965" s="3"/>
      <c r="CL965" s="3"/>
      <c r="CM965" s="3"/>
      <c r="CN965" s="3"/>
      <c r="CO965" s="3"/>
      <c r="CP965" s="3"/>
      <c r="CQ965" s="3"/>
      <c r="CR965" s="3"/>
      <c r="CS965" s="3"/>
      <c r="CT965" s="3"/>
      <c r="CU965" s="3"/>
      <c r="CV965" s="3"/>
      <c r="CW965" s="3"/>
      <c r="CX965" s="3"/>
      <c r="CY965" s="3"/>
      <c r="CZ965" s="3"/>
      <c r="DA965" s="3"/>
      <c r="DB965" s="3"/>
      <c r="DC965" s="3"/>
      <c r="DD965" s="3"/>
      <c r="DE965" s="3"/>
      <c r="DF965" s="3"/>
      <c r="DG965" s="3"/>
      <c r="DH965" s="3"/>
      <c r="DI965" s="3"/>
      <c r="DJ965" s="3"/>
      <c r="DK965" s="3"/>
      <c r="DL965" s="3"/>
      <c r="DM965" s="3"/>
      <c r="DN965" s="3"/>
      <c r="DO965" s="3"/>
      <c r="DP965" s="3"/>
      <c r="DQ965" s="3"/>
      <c r="DR965" s="3"/>
      <c r="DS965" s="3"/>
      <c r="DT965" s="3"/>
      <c r="DU965" s="3"/>
      <c r="DV965" s="3"/>
      <c r="DW965" s="3"/>
      <c r="DX965" s="3"/>
      <c r="DY965" s="3"/>
      <c r="DZ965" s="3"/>
      <c r="EA965" s="3"/>
      <c r="EB965" s="3"/>
      <c r="EC965" s="3"/>
      <c r="ED965" s="3"/>
      <c r="EE965" s="3"/>
      <c r="EF965" s="3"/>
      <c r="EG965" s="3"/>
      <c r="EH965" s="3"/>
      <c r="EI965" s="3"/>
      <c r="EJ965" s="3"/>
      <c r="EK965" s="3"/>
      <c r="EL965" s="3"/>
      <c r="EM965" s="3"/>
      <c r="EN965" s="3"/>
      <c r="EO965" s="3"/>
      <c r="EP965" s="3"/>
      <c r="EQ965" s="3"/>
      <c r="ER965" s="3"/>
      <c r="ES965" s="3"/>
      <c r="ET965" s="3"/>
      <c r="EU965" s="3"/>
      <c r="EV965" s="3"/>
      <c r="EW965" s="3"/>
      <c r="EX965" s="3"/>
      <c r="EY965" s="3"/>
      <c r="EZ965" s="3"/>
      <c r="FA965" s="3"/>
      <c r="FB965" s="3"/>
      <c r="FC965" s="3"/>
      <c r="FD965" s="3"/>
      <c r="FE965" s="3"/>
      <c r="FF965" s="3"/>
      <c r="FG965" s="3"/>
    </row>
    <row r="966" spans="1:163" s="6" customFormat="1">
      <c r="A966" s="5"/>
      <c r="B966" s="4"/>
      <c r="C966" s="4"/>
      <c r="D966" s="4"/>
      <c r="E966" s="4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  <c r="BM966" s="3"/>
      <c r="BN966" s="3"/>
      <c r="BO966" s="3"/>
      <c r="BP966" s="3"/>
      <c r="BQ966" s="3"/>
      <c r="BR966" s="3"/>
      <c r="BS966" s="3"/>
      <c r="BT966" s="3"/>
      <c r="BU966" s="3"/>
      <c r="BV966" s="3"/>
      <c r="BW966" s="3"/>
      <c r="BX966" s="3"/>
      <c r="BY966" s="3"/>
      <c r="BZ966" s="3"/>
      <c r="CA966" s="3"/>
      <c r="CB966" s="3"/>
      <c r="CC966" s="3"/>
      <c r="CD966" s="3"/>
      <c r="CE966" s="3"/>
      <c r="CF966" s="3"/>
      <c r="CG966" s="3"/>
      <c r="CH966" s="3"/>
      <c r="CI966" s="3"/>
      <c r="CJ966" s="3"/>
      <c r="CK966" s="3"/>
      <c r="CL966" s="3"/>
      <c r="CM966" s="3"/>
      <c r="CN966" s="3"/>
      <c r="CO966" s="3"/>
      <c r="CP966" s="3"/>
      <c r="CQ966" s="3"/>
      <c r="CR966" s="3"/>
      <c r="CS966" s="3"/>
      <c r="CT966" s="3"/>
      <c r="CU966" s="3"/>
      <c r="CV966" s="3"/>
      <c r="CW966" s="3"/>
      <c r="CX966" s="3"/>
      <c r="CY966" s="3"/>
      <c r="CZ966" s="3"/>
      <c r="DA966" s="3"/>
      <c r="DB966" s="3"/>
      <c r="DC966" s="3"/>
      <c r="DD966" s="3"/>
      <c r="DE966" s="3"/>
      <c r="DF966" s="3"/>
      <c r="DG966" s="3"/>
      <c r="DH966" s="3"/>
      <c r="DI966" s="3"/>
      <c r="DJ966" s="3"/>
      <c r="DK966" s="3"/>
      <c r="DL966" s="3"/>
      <c r="DM966" s="3"/>
      <c r="DN966" s="3"/>
      <c r="DO966" s="3"/>
      <c r="DP966" s="3"/>
      <c r="DQ966" s="3"/>
      <c r="DR966" s="3"/>
      <c r="DS966" s="3"/>
      <c r="DT966" s="3"/>
      <c r="DU966" s="3"/>
      <c r="DV966" s="3"/>
      <c r="DW966" s="3"/>
      <c r="DX966" s="3"/>
      <c r="DY966" s="3"/>
      <c r="DZ966" s="3"/>
      <c r="EA966" s="3"/>
      <c r="EB966" s="3"/>
      <c r="EC966" s="3"/>
      <c r="ED966" s="3"/>
      <c r="EE966" s="3"/>
      <c r="EF966" s="3"/>
      <c r="EG966" s="3"/>
      <c r="EH966" s="3"/>
      <c r="EI966" s="3"/>
      <c r="EJ966" s="3"/>
      <c r="EK966" s="3"/>
      <c r="EL966" s="3"/>
      <c r="EM966" s="3"/>
      <c r="EN966" s="3"/>
      <c r="EO966" s="3"/>
      <c r="EP966" s="3"/>
      <c r="EQ966" s="3"/>
      <c r="ER966" s="3"/>
      <c r="ES966" s="3"/>
      <c r="ET966" s="3"/>
      <c r="EU966" s="3"/>
      <c r="EV966" s="3"/>
      <c r="EW966" s="3"/>
      <c r="EX966" s="3"/>
      <c r="EY966" s="3"/>
      <c r="EZ966" s="3"/>
      <c r="FA966" s="3"/>
      <c r="FB966" s="3"/>
      <c r="FC966" s="3"/>
      <c r="FD966" s="3"/>
      <c r="FE966" s="3"/>
      <c r="FF966" s="3"/>
      <c r="FG966" s="3"/>
    </row>
    <row r="967" spans="1:163" s="6" customFormat="1">
      <c r="A967" s="5"/>
      <c r="B967" s="4"/>
      <c r="C967" s="4"/>
      <c r="D967" s="4"/>
      <c r="E967" s="4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  <c r="BM967" s="3"/>
      <c r="BN967" s="3"/>
      <c r="BO967" s="3"/>
      <c r="BP967" s="3"/>
      <c r="BQ967" s="3"/>
      <c r="BR967" s="3"/>
      <c r="BS967" s="3"/>
      <c r="BT967" s="3"/>
      <c r="BU967" s="3"/>
      <c r="BV967" s="3"/>
      <c r="BW967" s="3"/>
      <c r="BX967" s="3"/>
      <c r="BY967" s="3"/>
      <c r="BZ967" s="3"/>
      <c r="CA967" s="3"/>
      <c r="CB967" s="3"/>
      <c r="CC967" s="3"/>
      <c r="CD967" s="3"/>
      <c r="CE967" s="3"/>
      <c r="CF967" s="3"/>
      <c r="CG967" s="3"/>
      <c r="CH967" s="3"/>
      <c r="CI967" s="3"/>
      <c r="CJ967" s="3"/>
      <c r="CK967" s="3"/>
      <c r="CL967" s="3"/>
      <c r="CM967" s="3"/>
      <c r="CN967" s="3"/>
      <c r="CO967" s="3"/>
      <c r="CP967" s="3"/>
      <c r="CQ967" s="3"/>
      <c r="CR967" s="3"/>
      <c r="CS967" s="3"/>
      <c r="CT967" s="3"/>
      <c r="CU967" s="3"/>
      <c r="CV967" s="3"/>
      <c r="CW967" s="3"/>
      <c r="CX967" s="3"/>
      <c r="CY967" s="3"/>
      <c r="CZ967" s="3"/>
      <c r="DA967" s="3"/>
      <c r="DB967" s="3"/>
      <c r="DC967" s="3"/>
      <c r="DD967" s="3"/>
      <c r="DE967" s="3"/>
      <c r="DF967" s="3"/>
      <c r="DG967" s="3"/>
      <c r="DH967" s="3"/>
      <c r="DI967" s="3"/>
      <c r="DJ967" s="3"/>
      <c r="DK967" s="3"/>
      <c r="DL967" s="3"/>
      <c r="DM967" s="3"/>
      <c r="DN967" s="3"/>
      <c r="DO967" s="3"/>
      <c r="DP967" s="3"/>
      <c r="DQ967" s="3"/>
      <c r="DR967" s="3"/>
      <c r="DS967" s="3"/>
      <c r="DT967" s="3"/>
      <c r="DU967" s="3"/>
      <c r="DV967" s="3"/>
      <c r="DW967" s="3"/>
      <c r="DX967" s="3"/>
      <c r="DY967" s="3"/>
      <c r="DZ967" s="3"/>
      <c r="EA967" s="3"/>
      <c r="EB967" s="3"/>
      <c r="EC967" s="3"/>
      <c r="ED967" s="3"/>
      <c r="EE967" s="3"/>
      <c r="EF967" s="3"/>
      <c r="EG967" s="3"/>
      <c r="EH967" s="3"/>
      <c r="EI967" s="3"/>
      <c r="EJ967" s="3"/>
      <c r="EK967" s="3"/>
      <c r="EL967" s="3"/>
      <c r="EM967" s="3"/>
      <c r="EN967" s="3"/>
      <c r="EO967" s="3"/>
      <c r="EP967" s="3"/>
      <c r="EQ967" s="3"/>
      <c r="ER967" s="3"/>
      <c r="ES967" s="3"/>
      <c r="ET967" s="3"/>
      <c r="EU967" s="3"/>
      <c r="EV967" s="3"/>
      <c r="EW967" s="3"/>
      <c r="EX967" s="3"/>
      <c r="EY967" s="3"/>
      <c r="EZ967" s="3"/>
      <c r="FA967" s="3"/>
      <c r="FB967" s="3"/>
      <c r="FC967" s="3"/>
      <c r="FD967" s="3"/>
      <c r="FE967" s="3"/>
      <c r="FF967" s="3"/>
      <c r="FG967" s="3"/>
    </row>
    <row r="968" spans="1:163" s="6" customFormat="1">
      <c r="A968" s="5"/>
      <c r="B968" s="4"/>
      <c r="C968" s="4"/>
      <c r="D968" s="4"/>
      <c r="E968" s="4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  <c r="BM968" s="3"/>
      <c r="BN968" s="3"/>
      <c r="BO968" s="3"/>
      <c r="BP968" s="3"/>
      <c r="BQ968" s="3"/>
      <c r="BR968" s="3"/>
      <c r="BS968" s="3"/>
      <c r="BT968" s="3"/>
      <c r="BU968" s="3"/>
      <c r="BV968" s="3"/>
      <c r="BW968" s="3"/>
      <c r="BX968" s="3"/>
      <c r="BY968" s="3"/>
      <c r="BZ968" s="3"/>
      <c r="CA968" s="3"/>
      <c r="CB968" s="3"/>
      <c r="CC968" s="3"/>
      <c r="CD968" s="3"/>
      <c r="CE968" s="3"/>
      <c r="CF968" s="3"/>
      <c r="CG968" s="3"/>
      <c r="CH968" s="3"/>
      <c r="CI968" s="3"/>
      <c r="CJ968" s="3"/>
      <c r="CK968" s="3"/>
      <c r="CL968" s="3"/>
      <c r="CM968" s="3"/>
      <c r="CN968" s="3"/>
      <c r="CO968" s="3"/>
      <c r="CP968" s="3"/>
      <c r="CQ968" s="3"/>
      <c r="CR968" s="3"/>
      <c r="CS968" s="3"/>
      <c r="CT968" s="3"/>
      <c r="CU968" s="3"/>
      <c r="CV968" s="3"/>
      <c r="CW968" s="3"/>
      <c r="CX968" s="3"/>
      <c r="CY968" s="3"/>
      <c r="CZ968" s="3"/>
      <c r="DA968" s="3"/>
      <c r="DB968" s="3"/>
      <c r="DC968" s="3"/>
      <c r="DD968" s="3"/>
      <c r="DE968" s="3"/>
      <c r="DF968" s="3"/>
      <c r="DG968" s="3"/>
      <c r="DH968" s="3"/>
      <c r="DI968" s="3"/>
      <c r="DJ968" s="3"/>
      <c r="DK968" s="3"/>
      <c r="DL968" s="3"/>
      <c r="DM968" s="3"/>
      <c r="DN968" s="3"/>
      <c r="DO968" s="3"/>
      <c r="DP968" s="3"/>
      <c r="DQ968" s="3"/>
      <c r="DR968" s="3"/>
      <c r="DS968" s="3"/>
      <c r="DT968" s="3"/>
      <c r="DU968" s="3"/>
      <c r="DV968" s="3"/>
      <c r="DW968" s="3"/>
      <c r="DX968" s="3"/>
      <c r="DY968" s="3"/>
      <c r="DZ968" s="3"/>
      <c r="EA968" s="3"/>
      <c r="EB968" s="3"/>
      <c r="EC968" s="3"/>
      <c r="ED968" s="3"/>
      <c r="EE968" s="3"/>
      <c r="EF968" s="3"/>
      <c r="EG968" s="3"/>
      <c r="EH968" s="3"/>
      <c r="EI968" s="3"/>
      <c r="EJ968" s="3"/>
      <c r="EK968" s="3"/>
      <c r="EL968" s="3"/>
      <c r="EM968" s="3"/>
      <c r="EN968" s="3"/>
      <c r="EO968" s="3"/>
      <c r="EP968" s="3"/>
      <c r="EQ968" s="3"/>
      <c r="ER968" s="3"/>
      <c r="ES968" s="3"/>
      <c r="ET968" s="3"/>
      <c r="EU968" s="3"/>
      <c r="EV968" s="3"/>
      <c r="EW968" s="3"/>
      <c r="EX968" s="3"/>
      <c r="EY968" s="3"/>
      <c r="EZ968" s="3"/>
      <c r="FA968" s="3"/>
      <c r="FB968" s="3"/>
      <c r="FC968" s="3"/>
      <c r="FD968" s="3"/>
      <c r="FE968" s="3"/>
      <c r="FF968" s="3"/>
      <c r="FG968" s="3"/>
    </row>
    <row r="969" spans="1:163" s="6" customFormat="1">
      <c r="A969" s="5"/>
      <c r="B969" s="4"/>
      <c r="C969" s="4"/>
      <c r="D969" s="4"/>
      <c r="E969" s="4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  <c r="BM969" s="3"/>
      <c r="BN969" s="3"/>
      <c r="BO969" s="3"/>
      <c r="BP969" s="3"/>
      <c r="BQ969" s="3"/>
      <c r="BR969" s="3"/>
      <c r="BS969" s="3"/>
      <c r="BT969" s="3"/>
      <c r="BU969" s="3"/>
      <c r="BV969" s="3"/>
      <c r="BW969" s="3"/>
      <c r="BX969" s="3"/>
      <c r="BY969" s="3"/>
      <c r="BZ969" s="3"/>
      <c r="CA969" s="3"/>
      <c r="CB969" s="3"/>
      <c r="CC969" s="3"/>
      <c r="CD969" s="3"/>
      <c r="CE969" s="3"/>
      <c r="CF969" s="3"/>
      <c r="CG969" s="3"/>
      <c r="CH969" s="3"/>
      <c r="CI969" s="3"/>
      <c r="CJ969" s="3"/>
      <c r="CK969" s="3"/>
      <c r="CL969" s="3"/>
      <c r="CM969" s="3"/>
      <c r="CN969" s="3"/>
      <c r="CO969" s="3"/>
      <c r="CP969" s="3"/>
      <c r="CQ969" s="3"/>
      <c r="CR969" s="3"/>
      <c r="CS969" s="3"/>
      <c r="CT969" s="3"/>
      <c r="CU969" s="3"/>
      <c r="CV969" s="3"/>
      <c r="CW969" s="3"/>
      <c r="CX969" s="3"/>
      <c r="CY969" s="3"/>
      <c r="CZ969" s="3"/>
      <c r="DA969" s="3"/>
      <c r="DB969" s="3"/>
      <c r="DC969" s="3"/>
      <c r="DD969" s="3"/>
      <c r="DE969" s="3"/>
      <c r="DF969" s="3"/>
      <c r="DG969" s="3"/>
      <c r="DH969" s="3"/>
      <c r="DI969" s="3"/>
      <c r="DJ969" s="3"/>
      <c r="DK969" s="3"/>
      <c r="DL969" s="3"/>
      <c r="DM969" s="3"/>
      <c r="DN969" s="3"/>
      <c r="DO969" s="3"/>
      <c r="DP969" s="3"/>
      <c r="DQ969" s="3"/>
      <c r="DR969" s="3"/>
      <c r="DS969" s="3"/>
      <c r="DT969" s="3"/>
      <c r="DU969" s="3"/>
      <c r="DV969" s="3"/>
      <c r="DW969" s="3"/>
      <c r="DX969" s="3"/>
      <c r="DY969" s="3"/>
      <c r="DZ969" s="3"/>
      <c r="EA969" s="3"/>
      <c r="EB969" s="3"/>
      <c r="EC969" s="3"/>
      <c r="ED969" s="3"/>
      <c r="EE969" s="3"/>
      <c r="EF969" s="3"/>
      <c r="EG969" s="3"/>
      <c r="EH969" s="3"/>
      <c r="EI969" s="3"/>
      <c r="EJ969" s="3"/>
      <c r="EK969" s="3"/>
      <c r="EL969" s="3"/>
      <c r="EM969" s="3"/>
      <c r="EN969" s="3"/>
      <c r="EO969" s="3"/>
      <c r="EP969" s="3"/>
      <c r="EQ969" s="3"/>
      <c r="ER969" s="3"/>
      <c r="ES969" s="3"/>
      <c r="ET969" s="3"/>
      <c r="EU969" s="3"/>
      <c r="EV969" s="3"/>
      <c r="EW969" s="3"/>
      <c r="EX969" s="3"/>
      <c r="EY969" s="3"/>
      <c r="EZ969" s="3"/>
      <c r="FA969" s="3"/>
      <c r="FB969" s="3"/>
      <c r="FC969" s="3"/>
      <c r="FD969" s="3"/>
      <c r="FE969" s="3"/>
      <c r="FF969" s="3"/>
      <c r="FG969" s="3"/>
    </row>
    <row r="970" spans="1:163" s="6" customFormat="1">
      <c r="A970" s="5"/>
      <c r="B970" s="4"/>
      <c r="C970" s="4"/>
      <c r="D970" s="4"/>
      <c r="E970" s="4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  <c r="BM970" s="3"/>
      <c r="BN970" s="3"/>
      <c r="BO970" s="3"/>
      <c r="BP970" s="3"/>
      <c r="BQ970" s="3"/>
      <c r="BR970" s="3"/>
      <c r="BS970" s="3"/>
      <c r="BT970" s="3"/>
      <c r="BU970" s="3"/>
      <c r="BV970" s="3"/>
      <c r="BW970" s="3"/>
      <c r="BX970" s="3"/>
      <c r="BY970" s="3"/>
      <c r="BZ970" s="3"/>
      <c r="CA970" s="3"/>
      <c r="CB970" s="3"/>
      <c r="CC970" s="3"/>
      <c r="CD970" s="3"/>
      <c r="CE970" s="3"/>
      <c r="CF970" s="3"/>
      <c r="CG970" s="3"/>
      <c r="CH970" s="3"/>
      <c r="CI970" s="3"/>
      <c r="CJ970" s="3"/>
      <c r="CK970" s="3"/>
      <c r="CL970" s="3"/>
      <c r="CM970" s="3"/>
      <c r="CN970" s="3"/>
      <c r="CO970" s="3"/>
      <c r="CP970" s="3"/>
      <c r="CQ970" s="3"/>
      <c r="CR970" s="3"/>
      <c r="CS970" s="3"/>
      <c r="CT970" s="3"/>
      <c r="CU970" s="3"/>
      <c r="CV970" s="3"/>
      <c r="CW970" s="3"/>
      <c r="CX970" s="3"/>
      <c r="CY970" s="3"/>
      <c r="CZ970" s="3"/>
      <c r="DA970" s="3"/>
      <c r="DB970" s="3"/>
      <c r="DC970" s="3"/>
      <c r="DD970" s="3"/>
      <c r="DE970" s="3"/>
      <c r="DF970" s="3"/>
      <c r="DG970" s="3"/>
      <c r="DH970" s="3"/>
      <c r="DI970" s="3"/>
      <c r="DJ970" s="3"/>
      <c r="DK970" s="3"/>
      <c r="DL970" s="3"/>
      <c r="DM970" s="3"/>
      <c r="DN970" s="3"/>
      <c r="DO970" s="3"/>
      <c r="DP970" s="3"/>
      <c r="DQ970" s="3"/>
      <c r="DR970" s="3"/>
      <c r="DS970" s="3"/>
      <c r="DT970" s="3"/>
      <c r="DU970" s="3"/>
      <c r="DV970" s="3"/>
      <c r="DW970" s="3"/>
      <c r="DX970" s="3"/>
      <c r="DY970" s="3"/>
      <c r="DZ970" s="3"/>
      <c r="EA970" s="3"/>
      <c r="EB970" s="3"/>
      <c r="EC970" s="3"/>
      <c r="ED970" s="3"/>
      <c r="EE970" s="3"/>
      <c r="EF970" s="3"/>
      <c r="EG970" s="3"/>
      <c r="EH970" s="3"/>
      <c r="EI970" s="3"/>
      <c r="EJ970" s="3"/>
      <c r="EK970" s="3"/>
      <c r="EL970" s="3"/>
      <c r="EM970" s="3"/>
      <c r="EN970" s="3"/>
      <c r="EO970" s="3"/>
      <c r="EP970" s="3"/>
      <c r="EQ970" s="3"/>
      <c r="ER970" s="3"/>
      <c r="ES970" s="3"/>
      <c r="ET970" s="3"/>
      <c r="EU970" s="3"/>
      <c r="EV970" s="3"/>
      <c r="EW970" s="3"/>
      <c r="EX970" s="3"/>
      <c r="EY970" s="3"/>
      <c r="EZ970" s="3"/>
      <c r="FA970" s="3"/>
      <c r="FB970" s="3"/>
      <c r="FC970" s="3"/>
      <c r="FD970" s="3"/>
      <c r="FE970" s="3"/>
      <c r="FF970" s="3"/>
      <c r="FG970" s="3"/>
    </row>
    <row r="971" spans="1:163" s="6" customFormat="1">
      <c r="A971" s="5"/>
      <c r="B971" s="4"/>
      <c r="C971" s="4"/>
      <c r="D971" s="4"/>
      <c r="E971" s="4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  <c r="BM971" s="3"/>
      <c r="BN971" s="3"/>
      <c r="BO971" s="3"/>
      <c r="BP971" s="3"/>
      <c r="BQ971" s="3"/>
      <c r="BR971" s="3"/>
      <c r="BS971" s="3"/>
      <c r="BT971" s="3"/>
      <c r="BU971" s="3"/>
      <c r="BV971" s="3"/>
      <c r="BW971" s="3"/>
      <c r="BX971" s="3"/>
      <c r="BY971" s="3"/>
      <c r="BZ971" s="3"/>
      <c r="CA971" s="3"/>
      <c r="CB971" s="3"/>
      <c r="CC971" s="3"/>
      <c r="CD971" s="3"/>
      <c r="CE971" s="3"/>
      <c r="CF971" s="3"/>
      <c r="CG971" s="3"/>
      <c r="CH971" s="3"/>
      <c r="CI971" s="3"/>
      <c r="CJ971" s="3"/>
      <c r="CK971" s="3"/>
      <c r="CL971" s="3"/>
      <c r="CM971" s="3"/>
      <c r="CN971" s="3"/>
      <c r="CO971" s="3"/>
      <c r="CP971" s="3"/>
      <c r="CQ971" s="3"/>
      <c r="CR971" s="3"/>
      <c r="CS971" s="3"/>
      <c r="CT971" s="3"/>
      <c r="CU971" s="3"/>
      <c r="CV971" s="3"/>
      <c r="CW971" s="3"/>
      <c r="CX971" s="3"/>
      <c r="CY971" s="3"/>
      <c r="CZ971" s="3"/>
      <c r="DA971" s="3"/>
      <c r="DB971" s="3"/>
      <c r="DC971" s="3"/>
      <c r="DD971" s="3"/>
      <c r="DE971" s="3"/>
      <c r="DF971" s="3"/>
      <c r="DG971" s="3"/>
      <c r="DH971" s="3"/>
      <c r="DI971" s="3"/>
      <c r="DJ971" s="3"/>
      <c r="DK971" s="3"/>
      <c r="DL971" s="3"/>
      <c r="DM971" s="3"/>
      <c r="DN971" s="3"/>
      <c r="DO971" s="3"/>
      <c r="DP971" s="3"/>
      <c r="DQ971" s="3"/>
      <c r="DR971" s="3"/>
      <c r="DS971" s="3"/>
      <c r="DT971" s="3"/>
      <c r="DU971" s="3"/>
      <c r="DV971" s="3"/>
      <c r="DW971" s="3"/>
      <c r="DX971" s="3"/>
      <c r="DY971" s="3"/>
      <c r="DZ971" s="3"/>
      <c r="EA971" s="3"/>
      <c r="EB971" s="3"/>
      <c r="EC971" s="3"/>
      <c r="ED971" s="3"/>
      <c r="EE971" s="3"/>
      <c r="EF971" s="3"/>
      <c r="EG971" s="3"/>
      <c r="EH971" s="3"/>
      <c r="EI971" s="3"/>
      <c r="EJ971" s="3"/>
      <c r="EK971" s="3"/>
      <c r="EL971" s="3"/>
      <c r="EM971" s="3"/>
      <c r="EN971" s="3"/>
      <c r="EO971" s="3"/>
      <c r="EP971" s="3"/>
      <c r="EQ971" s="3"/>
      <c r="ER971" s="3"/>
      <c r="ES971" s="3"/>
      <c r="ET971" s="3"/>
      <c r="EU971" s="3"/>
      <c r="EV971" s="3"/>
      <c r="EW971" s="3"/>
      <c r="EX971" s="3"/>
      <c r="EY971" s="3"/>
      <c r="EZ971" s="3"/>
      <c r="FA971" s="3"/>
      <c r="FB971" s="3"/>
      <c r="FC971" s="3"/>
      <c r="FD971" s="3"/>
      <c r="FE971" s="3"/>
      <c r="FF971" s="3"/>
      <c r="FG971" s="3"/>
    </row>
    <row r="972" spans="1:163" s="6" customFormat="1">
      <c r="A972" s="5"/>
      <c r="B972" s="4"/>
      <c r="C972" s="4"/>
      <c r="D972" s="4"/>
      <c r="E972" s="4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  <c r="BM972" s="3"/>
      <c r="BN972" s="3"/>
      <c r="BO972" s="3"/>
      <c r="BP972" s="3"/>
      <c r="BQ972" s="3"/>
      <c r="BR972" s="3"/>
      <c r="BS972" s="3"/>
      <c r="BT972" s="3"/>
      <c r="BU972" s="3"/>
      <c r="BV972" s="3"/>
      <c r="BW972" s="3"/>
      <c r="BX972" s="3"/>
      <c r="BY972" s="3"/>
      <c r="BZ972" s="3"/>
      <c r="CA972" s="3"/>
      <c r="CB972" s="3"/>
      <c r="CC972" s="3"/>
      <c r="CD972" s="3"/>
      <c r="CE972" s="3"/>
      <c r="CF972" s="3"/>
      <c r="CG972" s="3"/>
      <c r="CH972" s="3"/>
      <c r="CI972" s="3"/>
      <c r="CJ972" s="3"/>
      <c r="CK972" s="3"/>
      <c r="CL972" s="3"/>
      <c r="CM972" s="3"/>
      <c r="CN972" s="3"/>
      <c r="CO972" s="3"/>
      <c r="CP972" s="3"/>
      <c r="CQ972" s="3"/>
      <c r="CR972" s="3"/>
      <c r="CS972" s="3"/>
      <c r="CT972" s="3"/>
      <c r="CU972" s="3"/>
      <c r="CV972" s="3"/>
      <c r="CW972" s="3"/>
      <c r="CX972" s="3"/>
      <c r="CY972" s="3"/>
      <c r="CZ972" s="3"/>
      <c r="DA972" s="3"/>
      <c r="DB972" s="3"/>
      <c r="DC972" s="3"/>
      <c r="DD972" s="3"/>
      <c r="DE972" s="3"/>
      <c r="DF972" s="3"/>
      <c r="DG972" s="3"/>
      <c r="DH972" s="3"/>
      <c r="DI972" s="3"/>
      <c r="DJ972" s="3"/>
      <c r="DK972" s="3"/>
      <c r="DL972" s="3"/>
      <c r="DM972" s="3"/>
      <c r="DN972" s="3"/>
      <c r="DO972" s="3"/>
      <c r="DP972" s="3"/>
      <c r="DQ972" s="3"/>
      <c r="DR972" s="3"/>
      <c r="DS972" s="3"/>
      <c r="DT972" s="3"/>
      <c r="DU972" s="3"/>
      <c r="DV972" s="3"/>
      <c r="DW972" s="3"/>
      <c r="DX972" s="3"/>
      <c r="DY972" s="3"/>
      <c r="DZ972" s="3"/>
      <c r="EA972" s="3"/>
      <c r="EB972" s="3"/>
      <c r="EC972" s="3"/>
      <c r="ED972" s="3"/>
      <c r="EE972" s="3"/>
      <c r="EF972" s="3"/>
      <c r="EG972" s="3"/>
      <c r="EH972" s="3"/>
      <c r="EI972" s="3"/>
      <c r="EJ972" s="3"/>
      <c r="EK972" s="3"/>
      <c r="EL972" s="3"/>
      <c r="EM972" s="3"/>
      <c r="EN972" s="3"/>
      <c r="EO972" s="3"/>
      <c r="EP972" s="3"/>
      <c r="EQ972" s="3"/>
      <c r="ER972" s="3"/>
      <c r="ES972" s="3"/>
      <c r="ET972" s="3"/>
      <c r="EU972" s="3"/>
      <c r="EV972" s="3"/>
      <c r="EW972" s="3"/>
      <c r="EX972" s="3"/>
      <c r="EY972" s="3"/>
      <c r="EZ972" s="3"/>
      <c r="FA972" s="3"/>
      <c r="FB972" s="3"/>
      <c r="FC972" s="3"/>
      <c r="FD972" s="3"/>
      <c r="FE972" s="3"/>
      <c r="FF972" s="3"/>
      <c r="FG972" s="3"/>
    </row>
    <row r="973" spans="1:163" s="6" customFormat="1">
      <c r="A973" s="5"/>
      <c r="B973" s="4"/>
      <c r="C973" s="4"/>
      <c r="D973" s="4"/>
      <c r="E973" s="4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  <c r="BM973" s="3"/>
      <c r="BN973" s="3"/>
      <c r="BO973" s="3"/>
      <c r="BP973" s="3"/>
      <c r="BQ973" s="3"/>
      <c r="BR973" s="3"/>
      <c r="BS973" s="3"/>
      <c r="BT973" s="3"/>
      <c r="BU973" s="3"/>
      <c r="BV973" s="3"/>
      <c r="BW973" s="3"/>
      <c r="BX973" s="3"/>
      <c r="BY973" s="3"/>
      <c r="BZ973" s="3"/>
      <c r="CA973" s="3"/>
      <c r="CB973" s="3"/>
      <c r="CC973" s="3"/>
      <c r="CD973" s="3"/>
      <c r="CE973" s="3"/>
      <c r="CF973" s="3"/>
      <c r="CG973" s="3"/>
      <c r="CH973" s="3"/>
      <c r="CI973" s="3"/>
      <c r="CJ973" s="3"/>
      <c r="CK973" s="3"/>
      <c r="CL973" s="3"/>
      <c r="CM973" s="3"/>
      <c r="CN973" s="3"/>
      <c r="CO973" s="3"/>
      <c r="CP973" s="3"/>
      <c r="CQ973" s="3"/>
      <c r="CR973" s="3"/>
      <c r="CS973" s="3"/>
      <c r="CT973" s="3"/>
      <c r="CU973" s="3"/>
      <c r="CV973" s="3"/>
      <c r="CW973" s="3"/>
      <c r="CX973" s="3"/>
      <c r="CY973" s="3"/>
      <c r="CZ973" s="3"/>
      <c r="DA973" s="3"/>
      <c r="DB973" s="3"/>
      <c r="DC973" s="3"/>
      <c r="DD973" s="3"/>
      <c r="DE973" s="3"/>
      <c r="DF973" s="3"/>
      <c r="DG973" s="3"/>
      <c r="DH973" s="3"/>
      <c r="DI973" s="3"/>
      <c r="DJ973" s="3"/>
      <c r="DK973" s="3"/>
      <c r="DL973" s="3"/>
      <c r="DM973" s="3"/>
      <c r="DN973" s="3"/>
      <c r="DO973" s="3"/>
      <c r="DP973" s="3"/>
      <c r="DQ973" s="3"/>
      <c r="DR973" s="3"/>
      <c r="DS973" s="3"/>
      <c r="DT973" s="3"/>
      <c r="DU973" s="3"/>
      <c r="DV973" s="3"/>
      <c r="DW973" s="3"/>
      <c r="DX973" s="3"/>
      <c r="DY973" s="3"/>
      <c r="DZ973" s="3"/>
      <c r="EA973" s="3"/>
      <c r="EB973" s="3"/>
      <c r="EC973" s="3"/>
      <c r="ED973" s="3"/>
      <c r="EE973" s="3"/>
      <c r="EF973" s="3"/>
      <c r="EG973" s="3"/>
      <c r="EH973" s="3"/>
      <c r="EI973" s="3"/>
      <c r="EJ973" s="3"/>
      <c r="EK973" s="3"/>
      <c r="EL973" s="3"/>
      <c r="EM973" s="3"/>
      <c r="EN973" s="3"/>
      <c r="EO973" s="3"/>
      <c r="EP973" s="3"/>
      <c r="EQ973" s="3"/>
      <c r="ER973" s="3"/>
      <c r="ES973" s="3"/>
      <c r="ET973" s="3"/>
      <c r="EU973" s="3"/>
      <c r="EV973" s="3"/>
      <c r="EW973" s="3"/>
      <c r="EX973" s="3"/>
      <c r="EY973" s="3"/>
      <c r="EZ973" s="3"/>
      <c r="FA973" s="3"/>
      <c r="FB973" s="3"/>
      <c r="FC973" s="3"/>
      <c r="FD973" s="3"/>
      <c r="FE973" s="3"/>
      <c r="FF973" s="3"/>
      <c r="FG973" s="3"/>
    </row>
    <row r="974" spans="1:163" s="6" customFormat="1">
      <c r="A974" s="5"/>
      <c r="B974" s="4"/>
      <c r="C974" s="4"/>
      <c r="D974" s="4"/>
      <c r="E974" s="4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  <c r="BM974" s="3"/>
      <c r="BN974" s="3"/>
      <c r="BO974" s="3"/>
      <c r="BP974" s="3"/>
      <c r="BQ974" s="3"/>
      <c r="BR974" s="3"/>
      <c r="BS974" s="3"/>
      <c r="BT974" s="3"/>
      <c r="BU974" s="3"/>
      <c r="BV974" s="3"/>
      <c r="BW974" s="3"/>
      <c r="BX974" s="3"/>
      <c r="BY974" s="3"/>
      <c r="BZ974" s="3"/>
      <c r="CA974" s="3"/>
      <c r="CB974" s="3"/>
      <c r="CC974" s="3"/>
      <c r="CD974" s="3"/>
      <c r="CE974" s="3"/>
      <c r="CF974" s="3"/>
      <c r="CG974" s="3"/>
      <c r="CH974" s="3"/>
      <c r="CI974" s="3"/>
      <c r="CJ974" s="3"/>
      <c r="CK974" s="3"/>
      <c r="CL974" s="3"/>
      <c r="CM974" s="3"/>
      <c r="CN974" s="3"/>
      <c r="CO974" s="3"/>
      <c r="CP974" s="3"/>
      <c r="CQ974" s="3"/>
      <c r="CR974" s="3"/>
      <c r="CS974" s="3"/>
      <c r="CT974" s="3"/>
      <c r="CU974" s="3"/>
      <c r="CV974" s="3"/>
      <c r="CW974" s="3"/>
      <c r="CX974" s="3"/>
      <c r="CY974" s="3"/>
      <c r="CZ974" s="3"/>
      <c r="DA974" s="3"/>
      <c r="DB974" s="3"/>
      <c r="DC974" s="3"/>
      <c r="DD974" s="3"/>
      <c r="DE974" s="3"/>
      <c r="DF974" s="3"/>
      <c r="DG974" s="3"/>
      <c r="DH974" s="3"/>
      <c r="DI974" s="3"/>
      <c r="DJ974" s="3"/>
      <c r="DK974" s="3"/>
      <c r="DL974" s="3"/>
      <c r="DM974" s="3"/>
      <c r="DN974" s="3"/>
      <c r="DO974" s="3"/>
      <c r="DP974" s="3"/>
      <c r="DQ974" s="3"/>
      <c r="DR974" s="3"/>
      <c r="DS974" s="3"/>
      <c r="DT974" s="3"/>
      <c r="DU974" s="3"/>
      <c r="DV974" s="3"/>
      <c r="DW974" s="3"/>
      <c r="DX974" s="3"/>
      <c r="DY974" s="3"/>
      <c r="DZ974" s="3"/>
      <c r="EA974" s="3"/>
      <c r="EB974" s="3"/>
      <c r="EC974" s="3"/>
      <c r="ED974" s="3"/>
      <c r="EE974" s="3"/>
      <c r="EF974" s="3"/>
      <c r="EG974" s="3"/>
      <c r="EH974" s="3"/>
      <c r="EI974" s="3"/>
      <c r="EJ974" s="3"/>
      <c r="EK974" s="3"/>
      <c r="EL974" s="3"/>
      <c r="EM974" s="3"/>
      <c r="EN974" s="3"/>
      <c r="EO974" s="3"/>
      <c r="EP974" s="3"/>
      <c r="EQ974" s="3"/>
      <c r="ER974" s="3"/>
      <c r="ES974" s="3"/>
      <c r="ET974" s="3"/>
      <c r="EU974" s="3"/>
      <c r="EV974" s="3"/>
      <c r="EW974" s="3"/>
      <c r="EX974" s="3"/>
      <c r="EY974" s="3"/>
      <c r="EZ974" s="3"/>
      <c r="FA974" s="3"/>
      <c r="FB974" s="3"/>
      <c r="FC974" s="3"/>
      <c r="FD974" s="3"/>
      <c r="FE974" s="3"/>
      <c r="FF974" s="3"/>
      <c r="FG974" s="3"/>
    </row>
    <row r="975" spans="1:163" s="6" customFormat="1">
      <c r="A975" s="5"/>
      <c r="B975" s="4"/>
      <c r="C975" s="4"/>
      <c r="D975" s="4"/>
      <c r="E975" s="4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  <c r="BM975" s="3"/>
      <c r="BN975" s="3"/>
      <c r="BO975" s="3"/>
      <c r="BP975" s="3"/>
      <c r="BQ975" s="3"/>
      <c r="BR975" s="3"/>
      <c r="BS975" s="3"/>
      <c r="BT975" s="3"/>
      <c r="BU975" s="3"/>
      <c r="BV975" s="3"/>
      <c r="BW975" s="3"/>
      <c r="BX975" s="3"/>
      <c r="BY975" s="3"/>
      <c r="BZ975" s="3"/>
      <c r="CA975" s="3"/>
      <c r="CB975" s="3"/>
      <c r="CC975" s="3"/>
      <c r="CD975" s="3"/>
      <c r="CE975" s="3"/>
      <c r="CF975" s="3"/>
      <c r="CG975" s="3"/>
      <c r="CH975" s="3"/>
      <c r="CI975" s="3"/>
      <c r="CJ975" s="3"/>
      <c r="CK975" s="3"/>
      <c r="CL975" s="3"/>
      <c r="CM975" s="3"/>
      <c r="CN975" s="3"/>
      <c r="CO975" s="3"/>
      <c r="CP975" s="3"/>
      <c r="CQ975" s="3"/>
      <c r="CR975" s="3"/>
      <c r="CS975" s="3"/>
      <c r="CT975" s="3"/>
      <c r="CU975" s="3"/>
      <c r="CV975" s="3"/>
      <c r="CW975" s="3"/>
      <c r="CX975" s="3"/>
      <c r="CY975" s="3"/>
      <c r="CZ975" s="3"/>
      <c r="DA975" s="3"/>
      <c r="DB975" s="3"/>
      <c r="DC975" s="3"/>
      <c r="DD975" s="3"/>
      <c r="DE975" s="3"/>
      <c r="DF975" s="3"/>
      <c r="DG975" s="3"/>
      <c r="DH975" s="3"/>
      <c r="DI975" s="3"/>
      <c r="DJ975" s="3"/>
      <c r="DK975" s="3"/>
      <c r="DL975" s="3"/>
      <c r="DM975" s="3"/>
      <c r="DN975" s="3"/>
      <c r="DO975" s="3"/>
      <c r="DP975" s="3"/>
      <c r="DQ975" s="3"/>
      <c r="DR975" s="3"/>
      <c r="DS975" s="3"/>
      <c r="DT975" s="3"/>
      <c r="DU975" s="3"/>
      <c r="DV975" s="3"/>
      <c r="DW975" s="3"/>
      <c r="DX975" s="3"/>
      <c r="DY975" s="3"/>
      <c r="DZ975" s="3"/>
      <c r="EA975" s="3"/>
      <c r="EB975" s="3"/>
      <c r="EC975" s="3"/>
      <c r="ED975" s="3"/>
      <c r="EE975" s="3"/>
      <c r="EF975" s="3"/>
      <c r="EG975" s="3"/>
      <c r="EH975" s="3"/>
      <c r="EI975" s="3"/>
      <c r="EJ975" s="3"/>
      <c r="EK975" s="3"/>
      <c r="EL975" s="3"/>
      <c r="EM975" s="3"/>
      <c r="EN975" s="3"/>
      <c r="EO975" s="3"/>
      <c r="EP975" s="3"/>
      <c r="EQ975" s="3"/>
      <c r="ER975" s="3"/>
      <c r="ES975" s="3"/>
      <c r="ET975" s="3"/>
      <c r="EU975" s="3"/>
      <c r="EV975" s="3"/>
      <c r="EW975" s="3"/>
      <c r="EX975" s="3"/>
      <c r="EY975" s="3"/>
      <c r="EZ975" s="3"/>
      <c r="FA975" s="3"/>
      <c r="FB975" s="3"/>
      <c r="FC975" s="3"/>
      <c r="FD975" s="3"/>
      <c r="FE975" s="3"/>
      <c r="FF975" s="3"/>
      <c r="FG975" s="3"/>
    </row>
    <row r="976" spans="1:163" s="6" customFormat="1">
      <c r="A976" s="5"/>
      <c r="B976" s="4"/>
      <c r="C976" s="4"/>
      <c r="D976" s="4"/>
      <c r="E976" s="4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  <c r="BM976" s="3"/>
      <c r="BN976" s="3"/>
      <c r="BO976" s="3"/>
      <c r="BP976" s="3"/>
      <c r="BQ976" s="3"/>
      <c r="BR976" s="3"/>
      <c r="BS976" s="3"/>
      <c r="BT976" s="3"/>
      <c r="BU976" s="3"/>
      <c r="BV976" s="3"/>
      <c r="BW976" s="3"/>
      <c r="BX976" s="3"/>
      <c r="BY976" s="3"/>
      <c r="BZ976" s="3"/>
      <c r="CA976" s="3"/>
      <c r="CB976" s="3"/>
      <c r="CC976" s="3"/>
      <c r="CD976" s="3"/>
      <c r="CE976" s="3"/>
      <c r="CF976" s="3"/>
      <c r="CG976" s="3"/>
      <c r="CH976" s="3"/>
      <c r="CI976" s="3"/>
      <c r="CJ976" s="3"/>
      <c r="CK976" s="3"/>
      <c r="CL976" s="3"/>
      <c r="CM976" s="3"/>
      <c r="CN976" s="3"/>
      <c r="CO976" s="3"/>
      <c r="CP976" s="3"/>
      <c r="CQ976" s="3"/>
      <c r="CR976" s="3"/>
      <c r="CS976" s="3"/>
      <c r="CT976" s="3"/>
      <c r="CU976" s="3"/>
      <c r="CV976" s="3"/>
      <c r="CW976" s="3"/>
      <c r="CX976" s="3"/>
      <c r="CY976" s="3"/>
      <c r="CZ976" s="3"/>
      <c r="DA976" s="3"/>
      <c r="DB976" s="3"/>
      <c r="DC976" s="3"/>
      <c r="DD976" s="3"/>
      <c r="DE976" s="3"/>
      <c r="DF976" s="3"/>
      <c r="DG976" s="3"/>
      <c r="DH976" s="3"/>
      <c r="DI976" s="3"/>
      <c r="DJ976" s="3"/>
      <c r="DK976" s="3"/>
      <c r="DL976" s="3"/>
      <c r="DM976" s="3"/>
      <c r="DN976" s="3"/>
      <c r="DO976" s="3"/>
      <c r="DP976" s="3"/>
      <c r="DQ976" s="3"/>
      <c r="DR976" s="3"/>
      <c r="DS976" s="3"/>
      <c r="DT976" s="3"/>
      <c r="DU976" s="3"/>
      <c r="DV976" s="3"/>
      <c r="DW976" s="3"/>
      <c r="DX976" s="3"/>
      <c r="DY976" s="3"/>
      <c r="DZ976" s="3"/>
      <c r="EA976" s="3"/>
      <c r="EB976" s="3"/>
      <c r="EC976" s="3"/>
      <c r="ED976" s="3"/>
      <c r="EE976" s="3"/>
      <c r="EF976" s="3"/>
      <c r="EG976" s="3"/>
      <c r="EH976" s="3"/>
      <c r="EI976" s="3"/>
      <c r="EJ976" s="3"/>
      <c r="EK976" s="3"/>
      <c r="EL976" s="3"/>
      <c r="EM976" s="3"/>
      <c r="EN976" s="3"/>
      <c r="EO976" s="3"/>
      <c r="EP976" s="3"/>
      <c r="EQ976" s="3"/>
      <c r="ER976" s="3"/>
      <c r="ES976" s="3"/>
      <c r="ET976" s="3"/>
      <c r="EU976" s="3"/>
      <c r="EV976" s="3"/>
      <c r="EW976" s="3"/>
      <c r="EX976" s="3"/>
      <c r="EY976" s="3"/>
      <c r="EZ976" s="3"/>
      <c r="FA976" s="3"/>
      <c r="FB976" s="3"/>
      <c r="FC976" s="3"/>
      <c r="FD976" s="3"/>
      <c r="FE976" s="3"/>
      <c r="FF976" s="3"/>
      <c r="FG976" s="3"/>
    </row>
    <row r="977" spans="1:163" s="6" customFormat="1">
      <c r="A977" s="5"/>
      <c r="B977" s="4"/>
      <c r="C977" s="4"/>
      <c r="D977" s="4"/>
      <c r="E977" s="4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  <c r="BM977" s="3"/>
      <c r="BN977" s="3"/>
      <c r="BO977" s="3"/>
      <c r="BP977" s="3"/>
      <c r="BQ977" s="3"/>
      <c r="BR977" s="3"/>
      <c r="BS977" s="3"/>
      <c r="BT977" s="3"/>
      <c r="BU977" s="3"/>
      <c r="BV977" s="3"/>
      <c r="BW977" s="3"/>
      <c r="BX977" s="3"/>
      <c r="BY977" s="3"/>
      <c r="BZ977" s="3"/>
      <c r="CA977" s="3"/>
      <c r="CB977" s="3"/>
      <c r="CC977" s="3"/>
      <c r="CD977" s="3"/>
      <c r="CE977" s="3"/>
      <c r="CF977" s="3"/>
      <c r="CG977" s="3"/>
      <c r="CH977" s="3"/>
      <c r="CI977" s="3"/>
      <c r="CJ977" s="3"/>
      <c r="CK977" s="3"/>
      <c r="CL977" s="3"/>
      <c r="CM977" s="3"/>
      <c r="CN977" s="3"/>
      <c r="CO977" s="3"/>
      <c r="CP977" s="3"/>
      <c r="CQ977" s="3"/>
      <c r="CR977" s="3"/>
      <c r="CS977" s="3"/>
      <c r="CT977" s="3"/>
      <c r="CU977" s="3"/>
      <c r="CV977" s="3"/>
      <c r="CW977" s="3"/>
      <c r="CX977" s="3"/>
      <c r="CY977" s="3"/>
      <c r="CZ977" s="3"/>
      <c r="DA977" s="3"/>
      <c r="DB977" s="3"/>
      <c r="DC977" s="3"/>
      <c r="DD977" s="3"/>
      <c r="DE977" s="3"/>
      <c r="DF977" s="3"/>
      <c r="DG977" s="3"/>
      <c r="DH977" s="3"/>
      <c r="DI977" s="3"/>
      <c r="DJ977" s="3"/>
      <c r="DK977" s="3"/>
      <c r="DL977" s="3"/>
      <c r="DM977" s="3"/>
      <c r="DN977" s="3"/>
      <c r="DO977" s="3"/>
      <c r="DP977" s="3"/>
      <c r="DQ977" s="3"/>
      <c r="DR977" s="3"/>
      <c r="DS977" s="3"/>
      <c r="DT977" s="3"/>
      <c r="DU977" s="3"/>
      <c r="DV977" s="3"/>
      <c r="DW977" s="3"/>
      <c r="DX977" s="3"/>
      <c r="DY977" s="3"/>
      <c r="DZ977" s="3"/>
      <c r="EA977" s="3"/>
      <c r="EB977" s="3"/>
      <c r="EC977" s="3"/>
      <c r="ED977" s="3"/>
      <c r="EE977" s="3"/>
      <c r="EF977" s="3"/>
      <c r="EG977" s="3"/>
      <c r="EH977" s="3"/>
      <c r="EI977" s="3"/>
      <c r="EJ977" s="3"/>
      <c r="EK977" s="3"/>
      <c r="EL977" s="3"/>
      <c r="EM977" s="3"/>
      <c r="EN977" s="3"/>
      <c r="EO977" s="3"/>
      <c r="EP977" s="3"/>
      <c r="EQ977" s="3"/>
      <c r="ER977" s="3"/>
      <c r="ES977" s="3"/>
      <c r="ET977" s="3"/>
      <c r="EU977" s="3"/>
      <c r="EV977" s="3"/>
      <c r="EW977" s="3"/>
      <c r="EX977" s="3"/>
      <c r="EY977" s="3"/>
      <c r="EZ977" s="3"/>
      <c r="FA977" s="3"/>
      <c r="FB977" s="3"/>
      <c r="FC977" s="3"/>
      <c r="FD977" s="3"/>
      <c r="FE977" s="3"/>
      <c r="FF977" s="3"/>
      <c r="FG977" s="3"/>
    </row>
    <row r="978" spans="1:163" s="6" customFormat="1">
      <c r="A978" s="5"/>
      <c r="B978" s="4"/>
      <c r="C978" s="4"/>
      <c r="D978" s="4"/>
      <c r="E978" s="4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  <c r="BM978" s="3"/>
      <c r="BN978" s="3"/>
      <c r="BO978" s="3"/>
      <c r="BP978" s="3"/>
      <c r="BQ978" s="3"/>
      <c r="BR978" s="3"/>
      <c r="BS978" s="3"/>
      <c r="BT978" s="3"/>
      <c r="BU978" s="3"/>
      <c r="BV978" s="3"/>
      <c r="BW978" s="3"/>
      <c r="BX978" s="3"/>
      <c r="BY978" s="3"/>
      <c r="BZ978" s="3"/>
      <c r="CA978" s="3"/>
      <c r="CB978" s="3"/>
      <c r="CC978" s="3"/>
      <c r="CD978" s="3"/>
      <c r="CE978" s="3"/>
      <c r="CF978" s="3"/>
      <c r="CG978" s="3"/>
      <c r="CH978" s="3"/>
      <c r="CI978" s="3"/>
      <c r="CJ978" s="3"/>
      <c r="CK978" s="3"/>
      <c r="CL978" s="3"/>
      <c r="CM978" s="3"/>
      <c r="CN978" s="3"/>
      <c r="CO978" s="3"/>
      <c r="CP978" s="3"/>
      <c r="CQ978" s="3"/>
      <c r="CR978" s="3"/>
      <c r="CS978" s="3"/>
      <c r="CT978" s="3"/>
      <c r="CU978" s="3"/>
      <c r="CV978" s="3"/>
      <c r="CW978" s="3"/>
      <c r="CX978" s="3"/>
      <c r="CY978" s="3"/>
      <c r="CZ978" s="3"/>
      <c r="DA978" s="3"/>
      <c r="DB978" s="3"/>
      <c r="DC978" s="3"/>
      <c r="DD978" s="3"/>
      <c r="DE978" s="3"/>
      <c r="DF978" s="3"/>
      <c r="DG978" s="3"/>
      <c r="DH978" s="3"/>
      <c r="DI978" s="3"/>
      <c r="DJ978" s="3"/>
      <c r="DK978" s="3"/>
      <c r="DL978" s="3"/>
      <c r="DM978" s="3"/>
      <c r="DN978" s="3"/>
      <c r="DO978" s="3"/>
      <c r="DP978" s="3"/>
      <c r="DQ978" s="3"/>
      <c r="DR978" s="3"/>
      <c r="DS978" s="3"/>
      <c r="DT978" s="3"/>
      <c r="DU978" s="3"/>
      <c r="DV978" s="3"/>
      <c r="DW978" s="3"/>
      <c r="DX978" s="3"/>
      <c r="DY978" s="3"/>
      <c r="DZ978" s="3"/>
      <c r="EA978" s="3"/>
      <c r="EB978" s="3"/>
      <c r="EC978" s="3"/>
      <c r="ED978" s="3"/>
      <c r="EE978" s="3"/>
      <c r="EF978" s="3"/>
      <c r="EG978" s="3"/>
      <c r="EH978" s="3"/>
      <c r="EI978" s="3"/>
      <c r="EJ978" s="3"/>
      <c r="EK978" s="3"/>
      <c r="EL978" s="3"/>
      <c r="EM978" s="3"/>
      <c r="EN978" s="3"/>
      <c r="EO978" s="3"/>
      <c r="EP978" s="3"/>
      <c r="EQ978" s="3"/>
      <c r="ER978" s="3"/>
      <c r="ES978" s="3"/>
      <c r="ET978" s="3"/>
      <c r="EU978" s="3"/>
      <c r="EV978" s="3"/>
      <c r="EW978" s="3"/>
      <c r="EX978" s="3"/>
      <c r="EY978" s="3"/>
      <c r="EZ978" s="3"/>
      <c r="FA978" s="3"/>
      <c r="FB978" s="3"/>
      <c r="FC978" s="3"/>
      <c r="FD978" s="3"/>
      <c r="FE978" s="3"/>
      <c r="FF978" s="3"/>
      <c r="FG978" s="3"/>
    </row>
    <row r="979" spans="1:163" s="6" customFormat="1">
      <c r="A979" s="5"/>
      <c r="B979" s="4"/>
      <c r="C979" s="4"/>
      <c r="D979" s="4"/>
      <c r="E979" s="4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  <c r="BM979" s="3"/>
      <c r="BN979" s="3"/>
      <c r="BO979" s="3"/>
      <c r="BP979" s="3"/>
      <c r="BQ979" s="3"/>
      <c r="BR979" s="3"/>
      <c r="BS979" s="3"/>
      <c r="BT979" s="3"/>
      <c r="BU979" s="3"/>
      <c r="BV979" s="3"/>
      <c r="BW979" s="3"/>
      <c r="BX979" s="3"/>
      <c r="BY979" s="3"/>
      <c r="BZ979" s="3"/>
      <c r="CA979" s="3"/>
      <c r="CB979" s="3"/>
      <c r="CC979" s="3"/>
      <c r="CD979" s="3"/>
      <c r="CE979" s="3"/>
      <c r="CF979" s="3"/>
      <c r="CG979" s="3"/>
      <c r="CH979" s="3"/>
      <c r="CI979" s="3"/>
      <c r="CJ979" s="3"/>
      <c r="CK979" s="3"/>
      <c r="CL979" s="3"/>
      <c r="CM979" s="3"/>
      <c r="CN979" s="3"/>
      <c r="CO979" s="3"/>
      <c r="CP979" s="3"/>
      <c r="CQ979" s="3"/>
      <c r="CR979" s="3"/>
      <c r="CS979" s="3"/>
      <c r="CT979" s="3"/>
      <c r="CU979" s="3"/>
      <c r="CV979" s="3"/>
      <c r="CW979" s="3"/>
      <c r="CX979" s="3"/>
      <c r="CY979" s="3"/>
      <c r="CZ979" s="3"/>
      <c r="DA979" s="3"/>
      <c r="DB979" s="3"/>
      <c r="DC979" s="3"/>
      <c r="DD979" s="3"/>
      <c r="DE979" s="3"/>
      <c r="DF979" s="3"/>
      <c r="DG979" s="3"/>
      <c r="DH979" s="3"/>
      <c r="DI979" s="3"/>
      <c r="DJ979" s="3"/>
      <c r="DK979" s="3"/>
      <c r="DL979" s="3"/>
      <c r="DM979" s="3"/>
      <c r="DN979" s="3"/>
      <c r="DO979" s="3"/>
      <c r="DP979" s="3"/>
      <c r="DQ979" s="3"/>
      <c r="DR979" s="3"/>
      <c r="DS979" s="3"/>
      <c r="DT979" s="3"/>
      <c r="DU979" s="3"/>
      <c r="DV979" s="3"/>
      <c r="DW979" s="3"/>
      <c r="DX979" s="3"/>
      <c r="DY979" s="3"/>
      <c r="DZ979" s="3"/>
      <c r="EA979" s="3"/>
      <c r="EB979" s="3"/>
      <c r="EC979" s="3"/>
      <c r="ED979" s="3"/>
      <c r="EE979" s="3"/>
      <c r="EF979" s="3"/>
      <c r="EG979" s="3"/>
      <c r="EH979" s="3"/>
      <c r="EI979" s="3"/>
      <c r="EJ979" s="3"/>
      <c r="EK979" s="3"/>
      <c r="EL979" s="3"/>
      <c r="EM979" s="3"/>
      <c r="EN979" s="3"/>
      <c r="EO979" s="3"/>
      <c r="EP979" s="3"/>
      <c r="EQ979" s="3"/>
      <c r="ER979" s="3"/>
      <c r="ES979" s="3"/>
      <c r="ET979" s="3"/>
      <c r="EU979" s="3"/>
      <c r="EV979" s="3"/>
      <c r="EW979" s="3"/>
      <c r="EX979" s="3"/>
      <c r="EY979" s="3"/>
      <c r="EZ979" s="3"/>
      <c r="FA979" s="3"/>
      <c r="FB979" s="3"/>
      <c r="FC979" s="3"/>
      <c r="FD979" s="3"/>
      <c r="FE979" s="3"/>
      <c r="FF979" s="3"/>
      <c r="FG979" s="3"/>
    </row>
    <row r="980" spans="1:163" s="6" customFormat="1">
      <c r="A980" s="5"/>
      <c r="B980" s="4"/>
      <c r="C980" s="4"/>
      <c r="D980" s="4"/>
      <c r="E980" s="4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  <c r="BM980" s="3"/>
      <c r="BN980" s="3"/>
      <c r="BO980" s="3"/>
      <c r="BP980" s="3"/>
      <c r="BQ980" s="3"/>
      <c r="BR980" s="3"/>
      <c r="BS980" s="3"/>
      <c r="BT980" s="3"/>
      <c r="BU980" s="3"/>
      <c r="BV980" s="3"/>
      <c r="BW980" s="3"/>
      <c r="BX980" s="3"/>
      <c r="BY980" s="3"/>
      <c r="BZ980" s="3"/>
      <c r="CA980" s="3"/>
      <c r="CB980" s="3"/>
      <c r="CC980" s="3"/>
      <c r="CD980" s="3"/>
      <c r="CE980" s="3"/>
      <c r="CF980" s="3"/>
      <c r="CG980" s="3"/>
      <c r="CH980" s="3"/>
      <c r="CI980" s="3"/>
      <c r="CJ980" s="3"/>
      <c r="CK980" s="3"/>
      <c r="CL980" s="3"/>
      <c r="CM980" s="3"/>
      <c r="CN980" s="3"/>
      <c r="CO980" s="3"/>
      <c r="CP980" s="3"/>
      <c r="CQ980" s="3"/>
      <c r="CR980" s="3"/>
      <c r="CS980" s="3"/>
      <c r="CT980" s="3"/>
      <c r="CU980" s="3"/>
      <c r="CV980" s="3"/>
      <c r="CW980" s="3"/>
      <c r="CX980" s="3"/>
      <c r="CY980" s="3"/>
      <c r="CZ980" s="3"/>
      <c r="DA980" s="3"/>
      <c r="DB980" s="3"/>
      <c r="DC980" s="3"/>
      <c r="DD980" s="3"/>
      <c r="DE980" s="3"/>
      <c r="DF980" s="3"/>
      <c r="DG980" s="3"/>
      <c r="DH980" s="3"/>
      <c r="DI980" s="3"/>
      <c r="DJ980" s="3"/>
      <c r="DK980" s="3"/>
      <c r="DL980" s="3"/>
      <c r="DM980" s="3"/>
      <c r="DN980" s="3"/>
      <c r="DO980" s="3"/>
      <c r="DP980" s="3"/>
      <c r="DQ980" s="3"/>
      <c r="DR980" s="3"/>
      <c r="DS980" s="3"/>
      <c r="DT980" s="3"/>
      <c r="DU980" s="3"/>
      <c r="DV980" s="3"/>
      <c r="DW980" s="3"/>
      <c r="DX980" s="3"/>
      <c r="DY980" s="3"/>
      <c r="DZ980" s="3"/>
      <c r="EA980" s="3"/>
      <c r="EB980" s="3"/>
      <c r="EC980" s="3"/>
      <c r="ED980" s="3"/>
      <c r="EE980" s="3"/>
      <c r="EF980" s="3"/>
      <c r="EG980" s="3"/>
      <c r="EH980" s="3"/>
      <c r="EI980" s="3"/>
      <c r="EJ980" s="3"/>
      <c r="EK980" s="3"/>
      <c r="EL980" s="3"/>
      <c r="EM980" s="3"/>
      <c r="EN980" s="3"/>
      <c r="EO980" s="3"/>
      <c r="EP980" s="3"/>
      <c r="EQ980" s="3"/>
      <c r="ER980" s="3"/>
      <c r="ES980" s="3"/>
      <c r="ET980" s="3"/>
      <c r="EU980" s="3"/>
      <c r="EV980" s="3"/>
      <c r="EW980" s="3"/>
      <c r="EX980" s="3"/>
      <c r="EY980" s="3"/>
      <c r="EZ980" s="3"/>
      <c r="FA980" s="3"/>
      <c r="FB980" s="3"/>
      <c r="FC980" s="3"/>
      <c r="FD980" s="3"/>
      <c r="FE980" s="3"/>
      <c r="FF980" s="3"/>
      <c r="FG980" s="3"/>
    </row>
    <row r="981" spans="1:163" s="6" customFormat="1">
      <c r="A981" s="5"/>
      <c r="B981" s="4"/>
      <c r="C981" s="4"/>
      <c r="D981" s="4"/>
      <c r="E981" s="4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  <c r="BM981" s="3"/>
      <c r="BN981" s="3"/>
      <c r="BO981" s="3"/>
      <c r="BP981" s="3"/>
      <c r="BQ981" s="3"/>
      <c r="BR981" s="3"/>
      <c r="BS981" s="3"/>
      <c r="BT981" s="3"/>
      <c r="BU981" s="3"/>
      <c r="BV981" s="3"/>
      <c r="BW981" s="3"/>
      <c r="BX981" s="3"/>
      <c r="BY981" s="3"/>
      <c r="BZ981" s="3"/>
      <c r="CA981" s="3"/>
      <c r="CB981" s="3"/>
      <c r="CC981" s="3"/>
      <c r="CD981" s="3"/>
      <c r="CE981" s="3"/>
      <c r="CF981" s="3"/>
      <c r="CG981" s="3"/>
      <c r="CH981" s="3"/>
      <c r="CI981" s="3"/>
      <c r="CJ981" s="3"/>
      <c r="CK981" s="3"/>
      <c r="CL981" s="3"/>
      <c r="CM981" s="3"/>
      <c r="CN981" s="3"/>
      <c r="CO981" s="3"/>
      <c r="CP981" s="3"/>
      <c r="CQ981" s="3"/>
      <c r="CR981" s="3"/>
      <c r="CS981" s="3"/>
      <c r="CT981" s="3"/>
      <c r="CU981" s="3"/>
      <c r="CV981" s="3"/>
      <c r="CW981" s="3"/>
      <c r="CX981" s="3"/>
      <c r="CY981" s="3"/>
      <c r="CZ981" s="3"/>
      <c r="DA981" s="3"/>
      <c r="DB981" s="3"/>
      <c r="DC981" s="3"/>
      <c r="DD981" s="3"/>
      <c r="DE981" s="3"/>
      <c r="DF981" s="3"/>
      <c r="DG981" s="3"/>
      <c r="DH981" s="3"/>
      <c r="DI981" s="3"/>
      <c r="DJ981" s="3"/>
      <c r="DK981" s="3"/>
      <c r="DL981" s="3"/>
      <c r="DM981" s="3"/>
      <c r="DN981" s="3"/>
      <c r="DO981" s="3"/>
      <c r="DP981" s="3"/>
      <c r="DQ981" s="3"/>
      <c r="DR981" s="3"/>
      <c r="DS981" s="3"/>
      <c r="DT981" s="3"/>
      <c r="DU981" s="3"/>
      <c r="DV981" s="3"/>
      <c r="DW981" s="3"/>
      <c r="DX981" s="3"/>
      <c r="DY981" s="3"/>
      <c r="DZ981" s="3"/>
      <c r="EA981" s="3"/>
      <c r="EB981" s="3"/>
      <c r="EC981" s="3"/>
      <c r="ED981" s="3"/>
      <c r="EE981" s="3"/>
      <c r="EF981" s="3"/>
      <c r="EG981" s="3"/>
      <c r="EH981" s="3"/>
      <c r="EI981" s="3"/>
      <c r="EJ981" s="3"/>
      <c r="EK981" s="3"/>
      <c r="EL981" s="3"/>
      <c r="EM981" s="3"/>
      <c r="EN981" s="3"/>
      <c r="EO981" s="3"/>
      <c r="EP981" s="3"/>
      <c r="EQ981" s="3"/>
      <c r="ER981" s="3"/>
      <c r="ES981" s="3"/>
      <c r="ET981" s="3"/>
      <c r="EU981" s="3"/>
      <c r="EV981" s="3"/>
      <c r="EW981" s="3"/>
      <c r="EX981" s="3"/>
      <c r="EY981" s="3"/>
      <c r="EZ981" s="3"/>
      <c r="FA981" s="3"/>
      <c r="FB981" s="3"/>
      <c r="FC981" s="3"/>
      <c r="FD981" s="3"/>
      <c r="FE981" s="3"/>
      <c r="FF981" s="3"/>
      <c r="FG981" s="3"/>
    </row>
    <row r="982" spans="1:163" s="6" customFormat="1">
      <c r="A982" s="5"/>
      <c r="B982" s="4"/>
      <c r="C982" s="4"/>
      <c r="D982" s="4"/>
      <c r="E982" s="4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  <c r="BM982" s="3"/>
      <c r="BN982" s="3"/>
      <c r="BO982" s="3"/>
      <c r="BP982" s="3"/>
      <c r="BQ982" s="3"/>
      <c r="BR982" s="3"/>
      <c r="BS982" s="3"/>
      <c r="BT982" s="3"/>
      <c r="BU982" s="3"/>
      <c r="BV982" s="3"/>
      <c r="BW982" s="3"/>
      <c r="BX982" s="3"/>
      <c r="BY982" s="3"/>
      <c r="BZ982" s="3"/>
      <c r="CA982" s="3"/>
      <c r="CB982" s="3"/>
      <c r="CC982" s="3"/>
      <c r="CD982" s="3"/>
      <c r="CE982" s="3"/>
      <c r="CF982" s="3"/>
      <c r="CG982" s="3"/>
      <c r="CH982" s="3"/>
      <c r="CI982" s="3"/>
      <c r="CJ982" s="3"/>
      <c r="CK982" s="3"/>
      <c r="CL982" s="3"/>
      <c r="CM982" s="3"/>
      <c r="CN982" s="3"/>
      <c r="CO982" s="3"/>
      <c r="CP982" s="3"/>
      <c r="CQ982" s="3"/>
      <c r="CR982" s="3"/>
      <c r="CS982" s="3"/>
      <c r="CT982" s="3"/>
      <c r="CU982" s="3"/>
      <c r="CV982" s="3"/>
      <c r="CW982" s="3"/>
      <c r="CX982" s="3"/>
      <c r="CY982" s="3"/>
      <c r="CZ982" s="3"/>
      <c r="DA982" s="3"/>
      <c r="DB982" s="3"/>
      <c r="DC982" s="3"/>
      <c r="DD982" s="3"/>
      <c r="DE982" s="3"/>
      <c r="DF982" s="3"/>
      <c r="DG982" s="3"/>
      <c r="DH982" s="3"/>
      <c r="DI982" s="3"/>
      <c r="DJ982" s="3"/>
      <c r="DK982" s="3"/>
      <c r="DL982" s="3"/>
      <c r="DM982" s="3"/>
      <c r="DN982" s="3"/>
      <c r="DO982" s="3"/>
      <c r="DP982" s="3"/>
      <c r="DQ982" s="3"/>
      <c r="DR982" s="3"/>
      <c r="DS982" s="3"/>
      <c r="DT982" s="3"/>
      <c r="DU982" s="3"/>
      <c r="DV982" s="3"/>
      <c r="DW982" s="3"/>
      <c r="DX982" s="3"/>
      <c r="DY982" s="3"/>
      <c r="DZ982" s="3"/>
      <c r="EA982" s="3"/>
      <c r="EB982" s="3"/>
      <c r="EC982" s="3"/>
      <c r="ED982" s="3"/>
      <c r="EE982" s="3"/>
      <c r="EF982" s="3"/>
      <c r="EG982" s="3"/>
      <c r="EH982" s="3"/>
      <c r="EI982" s="3"/>
      <c r="EJ982" s="3"/>
      <c r="EK982" s="3"/>
      <c r="EL982" s="3"/>
      <c r="EM982" s="3"/>
      <c r="EN982" s="3"/>
      <c r="EO982" s="3"/>
      <c r="EP982" s="3"/>
      <c r="EQ982" s="3"/>
      <c r="ER982" s="3"/>
      <c r="ES982" s="3"/>
      <c r="ET982" s="3"/>
      <c r="EU982" s="3"/>
      <c r="EV982" s="3"/>
      <c r="EW982" s="3"/>
      <c r="EX982" s="3"/>
      <c r="EY982" s="3"/>
      <c r="EZ982" s="3"/>
      <c r="FA982" s="3"/>
      <c r="FB982" s="3"/>
      <c r="FC982" s="3"/>
      <c r="FD982" s="3"/>
      <c r="FE982" s="3"/>
      <c r="FF982" s="3"/>
      <c r="FG982" s="3"/>
    </row>
    <row r="983" spans="1:163" s="6" customFormat="1">
      <c r="A983" s="5"/>
      <c r="B983" s="4"/>
      <c r="C983" s="4"/>
      <c r="D983" s="4"/>
      <c r="E983" s="4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  <c r="BM983" s="3"/>
      <c r="BN983" s="3"/>
      <c r="BO983" s="3"/>
      <c r="BP983" s="3"/>
      <c r="BQ983" s="3"/>
      <c r="BR983" s="3"/>
      <c r="BS983" s="3"/>
      <c r="BT983" s="3"/>
      <c r="BU983" s="3"/>
      <c r="BV983" s="3"/>
      <c r="BW983" s="3"/>
      <c r="BX983" s="3"/>
      <c r="BY983" s="3"/>
      <c r="BZ983" s="3"/>
      <c r="CA983" s="3"/>
      <c r="CB983" s="3"/>
      <c r="CC983" s="3"/>
      <c r="CD983" s="3"/>
      <c r="CE983" s="3"/>
      <c r="CF983" s="3"/>
      <c r="CG983" s="3"/>
      <c r="CH983" s="3"/>
      <c r="CI983" s="3"/>
      <c r="CJ983" s="3"/>
      <c r="CK983" s="3"/>
      <c r="CL983" s="3"/>
      <c r="CM983" s="3"/>
      <c r="CN983" s="3"/>
      <c r="CO983" s="3"/>
      <c r="CP983" s="3"/>
      <c r="CQ983" s="3"/>
      <c r="CR983" s="3"/>
      <c r="CS983" s="3"/>
      <c r="CT983" s="3"/>
      <c r="CU983" s="3"/>
      <c r="CV983" s="3"/>
      <c r="CW983" s="3"/>
      <c r="CX983" s="3"/>
      <c r="CY983" s="3"/>
      <c r="CZ983" s="3"/>
      <c r="DA983" s="3"/>
      <c r="DB983" s="3"/>
      <c r="DC983" s="3"/>
      <c r="DD983" s="3"/>
      <c r="DE983" s="3"/>
      <c r="DF983" s="3"/>
      <c r="DG983" s="3"/>
      <c r="DH983" s="3"/>
      <c r="DI983" s="3"/>
      <c r="DJ983" s="3"/>
      <c r="DK983" s="3"/>
      <c r="DL983" s="3"/>
      <c r="DM983" s="3"/>
      <c r="DN983" s="3"/>
      <c r="DO983" s="3"/>
      <c r="DP983" s="3"/>
      <c r="DQ983" s="3"/>
      <c r="DR983" s="3"/>
      <c r="DS983" s="3"/>
      <c r="DT983" s="3"/>
      <c r="DU983" s="3"/>
      <c r="DV983" s="3"/>
      <c r="DW983" s="3"/>
      <c r="DX983" s="3"/>
      <c r="DY983" s="3"/>
      <c r="DZ983" s="3"/>
      <c r="EA983" s="3"/>
      <c r="EB983" s="3"/>
      <c r="EC983" s="3"/>
      <c r="ED983" s="3"/>
      <c r="EE983" s="3"/>
      <c r="EF983" s="3"/>
      <c r="EG983" s="3"/>
      <c r="EH983" s="3"/>
      <c r="EI983" s="3"/>
      <c r="EJ983" s="3"/>
      <c r="EK983" s="3"/>
      <c r="EL983" s="3"/>
      <c r="EM983" s="3"/>
      <c r="EN983" s="3"/>
      <c r="EO983" s="3"/>
      <c r="EP983" s="3"/>
      <c r="EQ983" s="3"/>
      <c r="ER983" s="3"/>
      <c r="ES983" s="3"/>
      <c r="ET983" s="3"/>
      <c r="EU983" s="3"/>
      <c r="EV983" s="3"/>
      <c r="EW983" s="3"/>
      <c r="EX983" s="3"/>
      <c r="EY983" s="3"/>
      <c r="EZ983" s="3"/>
      <c r="FA983" s="3"/>
      <c r="FB983" s="3"/>
      <c r="FC983" s="3"/>
      <c r="FD983" s="3"/>
      <c r="FE983" s="3"/>
      <c r="FF983" s="3"/>
      <c r="FG983" s="3"/>
    </row>
    <row r="984" spans="1:163" s="6" customFormat="1">
      <c r="A984" s="5"/>
      <c r="B984" s="4"/>
      <c r="C984" s="4"/>
      <c r="D984" s="4"/>
      <c r="E984" s="4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  <c r="BM984" s="3"/>
      <c r="BN984" s="3"/>
      <c r="BO984" s="3"/>
      <c r="BP984" s="3"/>
      <c r="BQ984" s="3"/>
      <c r="BR984" s="3"/>
      <c r="BS984" s="3"/>
      <c r="BT984" s="3"/>
      <c r="BU984" s="3"/>
      <c r="BV984" s="3"/>
      <c r="BW984" s="3"/>
      <c r="BX984" s="3"/>
      <c r="BY984" s="3"/>
      <c r="BZ984" s="3"/>
      <c r="CA984" s="3"/>
      <c r="CB984" s="3"/>
      <c r="CC984" s="3"/>
      <c r="CD984" s="3"/>
      <c r="CE984" s="3"/>
      <c r="CF984" s="3"/>
      <c r="CG984" s="3"/>
      <c r="CH984" s="3"/>
      <c r="CI984" s="3"/>
      <c r="CJ984" s="3"/>
      <c r="CK984" s="3"/>
      <c r="CL984" s="3"/>
      <c r="CM984" s="3"/>
      <c r="CN984" s="3"/>
      <c r="CO984" s="3"/>
      <c r="CP984" s="3"/>
      <c r="CQ984" s="3"/>
      <c r="CR984" s="3"/>
      <c r="CS984" s="3"/>
      <c r="CT984" s="3"/>
      <c r="CU984" s="3"/>
      <c r="CV984" s="3"/>
      <c r="CW984" s="3"/>
      <c r="CX984" s="3"/>
      <c r="CY984" s="3"/>
      <c r="CZ984" s="3"/>
      <c r="DA984" s="3"/>
      <c r="DB984" s="3"/>
      <c r="DC984" s="3"/>
      <c r="DD984" s="3"/>
      <c r="DE984" s="3"/>
      <c r="DF984" s="3"/>
      <c r="DG984" s="3"/>
      <c r="DH984" s="3"/>
      <c r="DI984" s="3"/>
      <c r="DJ984" s="3"/>
      <c r="DK984" s="3"/>
      <c r="DL984" s="3"/>
      <c r="DM984" s="3"/>
      <c r="DN984" s="3"/>
      <c r="DO984" s="3"/>
      <c r="DP984" s="3"/>
      <c r="DQ984" s="3"/>
      <c r="DR984" s="3"/>
      <c r="DS984" s="3"/>
      <c r="DT984" s="3"/>
      <c r="DU984" s="3"/>
      <c r="DV984" s="3"/>
      <c r="DW984" s="3"/>
      <c r="DX984" s="3"/>
      <c r="DY984" s="3"/>
      <c r="DZ984" s="3"/>
      <c r="EA984" s="3"/>
      <c r="EB984" s="3"/>
      <c r="EC984" s="3"/>
      <c r="ED984" s="3"/>
      <c r="EE984" s="3"/>
      <c r="EF984" s="3"/>
      <c r="EG984" s="3"/>
      <c r="EH984" s="3"/>
      <c r="EI984" s="3"/>
      <c r="EJ984" s="3"/>
      <c r="EK984" s="3"/>
      <c r="EL984" s="3"/>
      <c r="EM984" s="3"/>
      <c r="EN984" s="3"/>
      <c r="EO984" s="3"/>
      <c r="EP984" s="3"/>
      <c r="EQ984" s="3"/>
      <c r="ER984" s="3"/>
      <c r="ES984" s="3"/>
      <c r="ET984" s="3"/>
      <c r="EU984" s="3"/>
      <c r="EV984" s="3"/>
      <c r="EW984" s="3"/>
      <c r="EX984" s="3"/>
      <c r="EY984" s="3"/>
      <c r="EZ984" s="3"/>
      <c r="FA984" s="3"/>
      <c r="FB984" s="3"/>
      <c r="FC984" s="3"/>
      <c r="FD984" s="3"/>
      <c r="FE984" s="3"/>
      <c r="FF984" s="3"/>
      <c r="FG984" s="3"/>
    </row>
    <row r="985" spans="1:163" s="6" customFormat="1">
      <c r="A985" s="5"/>
      <c r="B985" s="4"/>
      <c r="C985" s="4"/>
      <c r="D985" s="4"/>
      <c r="E985" s="4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  <c r="BM985" s="3"/>
      <c r="BN985" s="3"/>
      <c r="BO985" s="3"/>
      <c r="BP985" s="3"/>
      <c r="BQ985" s="3"/>
      <c r="BR985" s="3"/>
      <c r="BS985" s="3"/>
      <c r="BT985" s="3"/>
      <c r="BU985" s="3"/>
      <c r="BV985" s="3"/>
      <c r="BW985" s="3"/>
      <c r="BX985" s="3"/>
      <c r="BY985" s="3"/>
      <c r="BZ985" s="3"/>
      <c r="CA985" s="3"/>
      <c r="CB985" s="3"/>
      <c r="CC985" s="3"/>
      <c r="CD985" s="3"/>
      <c r="CE985" s="3"/>
      <c r="CF985" s="3"/>
      <c r="CG985" s="3"/>
      <c r="CH985" s="3"/>
      <c r="CI985" s="3"/>
      <c r="CJ985" s="3"/>
      <c r="CK985" s="3"/>
      <c r="CL985" s="3"/>
      <c r="CM985" s="3"/>
      <c r="CN985" s="3"/>
      <c r="CO985" s="3"/>
      <c r="CP985" s="3"/>
      <c r="CQ985" s="3"/>
      <c r="CR985" s="3"/>
      <c r="CS985" s="3"/>
      <c r="CT985" s="3"/>
      <c r="CU985" s="3"/>
      <c r="CV985" s="3"/>
      <c r="CW985" s="3"/>
      <c r="CX985" s="3"/>
      <c r="CY985" s="3"/>
      <c r="CZ985" s="3"/>
      <c r="DA985" s="3"/>
      <c r="DB985" s="3"/>
      <c r="DC985" s="3"/>
      <c r="DD985" s="3"/>
      <c r="DE985" s="3"/>
      <c r="DF985" s="3"/>
      <c r="DG985" s="3"/>
      <c r="DH985" s="3"/>
      <c r="DI985" s="3"/>
      <c r="DJ985" s="3"/>
      <c r="DK985" s="3"/>
      <c r="DL985" s="3"/>
      <c r="DM985" s="3"/>
      <c r="DN985" s="3"/>
      <c r="DO985" s="3"/>
      <c r="DP985" s="3"/>
      <c r="DQ985" s="3"/>
      <c r="DR985" s="3"/>
      <c r="DS985" s="3"/>
      <c r="DT985" s="3"/>
      <c r="DU985" s="3"/>
      <c r="DV985" s="3"/>
      <c r="DW985" s="3"/>
      <c r="DX985" s="3"/>
      <c r="DY985" s="3"/>
      <c r="DZ985" s="3"/>
      <c r="EA985" s="3"/>
      <c r="EB985" s="3"/>
      <c r="EC985" s="3"/>
      <c r="ED985" s="3"/>
      <c r="EE985" s="3"/>
      <c r="EF985" s="3"/>
      <c r="EG985" s="3"/>
      <c r="EH985" s="3"/>
      <c r="EI985" s="3"/>
      <c r="EJ985" s="3"/>
      <c r="EK985" s="3"/>
      <c r="EL985" s="3"/>
      <c r="EM985" s="3"/>
      <c r="EN985" s="3"/>
      <c r="EO985" s="3"/>
      <c r="EP985" s="3"/>
      <c r="EQ985" s="3"/>
      <c r="ER985" s="3"/>
      <c r="ES985" s="3"/>
      <c r="ET985" s="3"/>
      <c r="EU985" s="3"/>
      <c r="EV985" s="3"/>
      <c r="EW985" s="3"/>
      <c r="EX985" s="3"/>
      <c r="EY985" s="3"/>
      <c r="EZ985" s="3"/>
      <c r="FA985" s="3"/>
      <c r="FB985" s="3"/>
      <c r="FC985" s="3"/>
      <c r="FD985" s="3"/>
      <c r="FE985" s="3"/>
      <c r="FF985" s="3"/>
      <c r="FG985" s="3"/>
    </row>
    <row r="986" spans="1:163" s="6" customFormat="1">
      <c r="A986" s="5"/>
      <c r="B986" s="4"/>
      <c r="C986" s="4"/>
      <c r="D986" s="4"/>
      <c r="E986" s="4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  <c r="BM986" s="3"/>
      <c r="BN986" s="3"/>
      <c r="BO986" s="3"/>
      <c r="BP986" s="3"/>
      <c r="BQ986" s="3"/>
      <c r="BR986" s="3"/>
      <c r="BS986" s="3"/>
      <c r="BT986" s="3"/>
      <c r="BU986" s="3"/>
      <c r="BV986" s="3"/>
      <c r="BW986" s="3"/>
      <c r="BX986" s="3"/>
      <c r="BY986" s="3"/>
      <c r="BZ986" s="3"/>
      <c r="CA986" s="3"/>
      <c r="CB986" s="3"/>
      <c r="CC986" s="3"/>
      <c r="CD986" s="3"/>
      <c r="CE986" s="3"/>
      <c r="CF986" s="3"/>
      <c r="CG986" s="3"/>
      <c r="CH986" s="3"/>
      <c r="CI986" s="3"/>
      <c r="CJ986" s="3"/>
      <c r="CK986" s="3"/>
      <c r="CL986" s="3"/>
      <c r="CM986" s="3"/>
      <c r="CN986" s="3"/>
      <c r="CO986" s="3"/>
      <c r="CP986" s="3"/>
      <c r="CQ986" s="3"/>
      <c r="CR986" s="3"/>
      <c r="CS986" s="3"/>
      <c r="CT986" s="3"/>
      <c r="CU986" s="3"/>
      <c r="CV986" s="3"/>
      <c r="CW986" s="3"/>
      <c r="CX986" s="3"/>
      <c r="CY986" s="3"/>
      <c r="CZ986" s="3"/>
      <c r="DA986" s="3"/>
      <c r="DB986" s="3"/>
      <c r="DC986" s="3"/>
      <c r="DD986" s="3"/>
      <c r="DE986" s="3"/>
      <c r="DF986" s="3"/>
      <c r="DG986" s="3"/>
      <c r="DH986" s="3"/>
      <c r="DI986" s="3"/>
      <c r="DJ986" s="3"/>
      <c r="DK986" s="3"/>
      <c r="DL986" s="3"/>
      <c r="DM986" s="3"/>
      <c r="DN986" s="3"/>
      <c r="DO986" s="3"/>
      <c r="DP986" s="3"/>
      <c r="DQ986" s="3"/>
      <c r="DR986" s="3"/>
      <c r="DS986" s="3"/>
      <c r="DT986" s="3"/>
      <c r="DU986" s="3"/>
      <c r="DV986" s="3"/>
      <c r="DW986" s="3"/>
      <c r="DX986" s="3"/>
      <c r="DY986" s="3"/>
      <c r="DZ986" s="3"/>
      <c r="EA986" s="3"/>
      <c r="EB986" s="3"/>
      <c r="EC986" s="3"/>
      <c r="ED986" s="3"/>
      <c r="EE986" s="3"/>
      <c r="EF986" s="3"/>
      <c r="EG986" s="3"/>
      <c r="EH986" s="3"/>
      <c r="EI986" s="3"/>
      <c r="EJ986" s="3"/>
      <c r="EK986" s="3"/>
      <c r="EL986" s="3"/>
      <c r="EM986" s="3"/>
      <c r="EN986" s="3"/>
      <c r="EO986" s="3"/>
      <c r="EP986" s="3"/>
      <c r="EQ986" s="3"/>
      <c r="ER986" s="3"/>
      <c r="ES986" s="3"/>
      <c r="ET986" s="3"/>
      <c r="EU986" s="3"/>
      <c r="EV986" s="3"/>
      <c r="EW986" s="3"/>
      <c r="EX986" s="3"/>
      <c r="EY986" s="3"/>
      <c r="EZ986" s="3"/>
      <c r="FA986" s="3"/>
      <c r="FB986" s="3"/>
      <c r="FC986" s="3"/>
      <c r="FD986" s="3"/>
      <c r="FE986" s="3"/>
      <c r="FF986" s="3"/>
      <c r="FG986" s="3"/>
    </row>
    <row r="987" spans="1:163" s="6" customFormat="1">
      <c r="A987" s="5"/>
      <c r="B987" s="4"/>
      <c r="C987" s="4"/>
      <c r="D987" s="4"/>
      <c r="E987" s="4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  <c r="BM987" s="3"/>
      <c r="BN987" s="3"/>
      <c r="BO987" s="3"/>
      <c r="BP987" s="3"/>
      <c r="BQ987" s="3"/>
      <c r="BR987" s="3"/>
      <c r="BS987" s="3"/>
      <c r="BT987" s="3"/>
      <c r="BU987" s="3"/>
      <c r="BV987" s="3"/>
      <c r="BW987" s="3"/>
      <c r="BX987" s="3"/>
      <c r="BY987" s="3"/>
      <c r="BZ987" s="3"/>
      <c r="CA987" s="3"/>
      <c r="CB987" s="3"/>
      <c r="CC987" s="3"/>
      <c r="CD987" s="3"/>
      <c r="CE987" s="3"/>
      <c r="CF987" s="3"/>
      <c r="CG987" s="3"/>
      <c r="CH987" s="3"/>
      <c r="CI987" s="3"/>
      <c r="CJ987" s="3"/>
      <c r="CK987" s="3"/>
      <c r="CL987" s="3"/>
      <c r="CM987" s="3"/>
      <c r="CN987" s="3"/>
      <c r="CO987" s="3"/>
      <c r="CP987" s="3"/>
      <c r="CQ987" s="3"/>
      <c r="CR987" s="3"/>
      <c r="CS987" s="3"/>
      <c r="CT987" s="3"/>
      <c r="CU987" s="3"/>
      <c r="CV987" s="3"/>
      <c r="CW987" s="3"/>
      <c r="CX987" s="3"/>
      <c r="CY987" s="3"/>
      <c r="CZ987" s="3"/>
      <c r="DA987" s="3"/>
      <c r="DB987" s="3"/>
      <c r="DC987" s="3"/>
      <c r="DD987" s="3"/>
      <c r="DE987" s="3"/>
      <c r="DF987" s="3"/>
      <c r="DG987" s="3"/>
      <c r="DH987" s="3"/>
      <c r="DI987" s="3"/>
      <c r="DJ987" s="3"/>
      <c r="DK987" s="3"/>
      <c r="DL987" s="3"/>
      <c r="DM987" s="3"/>
      <c r="DN987" s="3"/>
      <c r="DO987" s="3"/>
      <c r="DP987" s="3"/>
      <c r="DQ987" s="3"/>
      <c r="DR987" s="3"/>
      <c r="DS987" s="3"/>
      <c r="DT987" s="3"/>
      <c r="DU987" s="3"/>
      <c r="DV987" s="3"/>
      <c r="DW987" s="3"/>
      <c r="DX987" s="3"/>
      <c r="DY987" s="3"/>
      <c r="DZ987" s="3"/>
      <c r="EA987" s="3"/>
      <c r="EB987" s="3"/>
      <c r="EC987" s="3"/>
      <c r="ED987" s="3"/>
      <c r="EE987" s="3"/>
      <c r="EF987" s="3"/>
      <c r="EG987" s="3"/>
      <c r="EH987" s="3"/>
      <c r="EI987" s="3"/>
      <c r="EJ987" s="3"/>
      <c r="EK987" s="3"/>
      <c r="EL987" s="3"/>
      <c r="EM987" s="3"/>
      <c r="EN987" s="3"/>
      <c r="EO987" s="3"/>
      <c r="EP987" s="3"/>
      <c r="EQ987" s="3"/>
      <c r="ER987" s="3"/>
      <c r="ES987" s="3"/>
      <c r="ET987" s="3"/>
      <c r="EU987" s="3"/>
      <c r="EV987" s="3"/>
      <c r="EW987" s="3"/>
      <c r="EX987" s="3"/>
      <c r="EY987" s="3"/>
      <c r="EZ987" s="3"/>
      <c r="FA987" s="3"/>
      <c r="FB987" s="3"/>
      <c r="FC987" s="3"/>
      <c r="FD987" s="3"/>
      <c r="FE987" s="3"/>
      <c r="FF987" s="3"/>
      <c r="FG987" s="3"/>
    </row>
    <row r="988" spans="1:163" s="6" customFormat="1">
      <c r="A988" s="5"/>
      <c r="B988" s="4"/>
      <c r="C988" s="4"/>
      <c r="D988" s="4"/>
      <c r="E988" s="4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  <c r="BM988" s="3"/>
      <c r="BN988" s="3"/>
      <c r="BO988" s="3"/>
      <c r="BP988" s="3"/>
      <c r="BQ988" s="3"/>
      <c r="BR988" s="3"/>
      <c r="BS988" s="3"/>
      <c r="BT988" s="3"/>
      <c r="BU988" s="3"/>
      <c r="BV988" s="3"/>
      <c r="BW988" s="3"/>
      <c r="BX988" s="3"/>
      <c r="BY988" s="3"/>
      <c r="BZ988" s="3"/>
      <c r="CA988" s="3"/>
      <c r="CB988" s="3"/>
      <c r="CC988" s="3"/>
      <c r="CD988" s="3"/>
      <c r="CE988" s="3"/>
      <c r="CF988" s="3"/>
      <c r="CG988" s="3"/>
      <c r="CH988" s="3"/>
      <c r="CI988" s="3"/>
      <c r="CJ988" s="3"/>
      <c r="CK988" s="3"/>
      <c r="CL988" s="3"/>
      <c r="CM988" s="3"/>
      <c r="CN988" s="3"/>
      <c r="CO988" s="3"/>
      <c r="CP988" s="3"/>
      <c r="CQ988" s="3"/>
      <c r="CR988" s="3"/>
      <c r="CS988" s="3"/>
      <c r="CT988" s="3"/>
      <c r="CU988" s="3"/>
      <c r="CV988" s="3"/>
      <c r="CW988" s="3"/>
      <c r="CX988" s="3"/>
      <c r="CY988" s="3"/>
      <c r="CZ988" s="3"/>
      <c r="DA988" s="3"/>
      <c r="DB988" s="3"/>
      <c r="DC988" s="3"/>
      <c r="DD988" s="3"/>
      <c r="DE988" s="3"/>
      <c r="DF988" s="3"/>
      <c r="DG988" s="3"/>
      <c r="DH988" s="3"/>
      <c r="DI988" s="3"/>
      <c r="DJ988" s="3"/>
      <c r="DK988" s="3"/>
      <c r="DL988" s="3"/>
      <c r="DM988" s="3"/>
      <c r="DN988" s="3"/>
      <c r="DO988" s="3"/>
      <c r="DP988" s="3"/>
      <c r="DQ988" s="3"/>
      <c r="DR988" s="3"/>
      <c r="DS988" s="3"/>
      <c r="DT988" s="3"/>
      <c r="DU988" s="3"/>
      <c r="DV988" s="3"/>
      <c r="DW988" s="3"/>
      <c r="DX988" s="3"/>
      <c r="DY988" s="3"/>
      <c r="DZ988" s="3"/>
      <c r="EA988" s="3"/>
      <c r="EB988" s="3"/>
      <c r="EC988" s="3"/>
      <c r="ED988" s="3"/>
      <c r="EE988" s="3"/>
      <c r="EF988" s="3"/>
      <c r="EG988" s="3"/>
      <c r="EH988" s="3"/>
      <c r="EI988" s="3"/>
      <c r="EJ988" s="3"/>
      <c r="EK988" s="3"/>
      <c r="EL988" s="3"/>
      <c r="EM988" s="3"/>
      <c r="EN988" s="3"/>
      <c r="EO988" s="3"/>
      <c r="EP988" s="3"/>
      <c r="EQ988" s="3"/>
      <c r="ER988" s="3"/>
      <c r="ES988" s="3"/>
      <c r="ET988" s="3"/>
      <c r="EU988" s="3"/>
      <c r="EV988" s="3"/>
      <c r="EW988" s="3"/>
      <c r="EX988" s="3"/>
      <c r="EY988" s="3"/>
      <c r="EZ988" s="3"/>
      <c r="FA988" s="3"/>
      <c r="FB988" s="3"/>
      <c r="FC988" s="3"/>
      <c r="FD988" s="3"/>
      <c r="FE988" s="3"/>
      <c r="FF988" s="3"/>
      <c r="FG988" s="3"/>
    </row>
    <row r="989" spans="1:163" s="6" customFormat="1">
      <c r="A989" s="5"/>
      <c r="B989" s="4"/>
      <c r="C989" s="4"/>
      <c r="D989" s="4"/>
      <c r="E989" s="4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  <c r="BM989" s="3"/>
      <c r="BN989" s="3"/>
      <c r="BO989" s="3"/>
      <c r="BP989" s="3"/>
      <c r="BQ989" s="3"/>
      <c r="BR989" s="3"/>
      <c r="BS989" s="3"/>
      <c r="BT989" s="3"/>
      <c r="BU989" s="3"/>
      <c r="BV989" s="3"/>
      <c r="BW989" s="3"/>
      <c r="BX989" s="3"/>
      <c r="BY989" s="3"/>
      <c r="BZ989" s="3"/>
      <c r="CA989" s="3"/>
      <c r="CB989" s="3"/>
      <c r="CC989" s="3"/>
      <c r="CD989" s="3"/>
      <c r="CE989" s="3"/>
      <c r="CF989" s="3"/>
      <c r="CG989" s="3"/>
      <c r="CH989" s="3"/>
      <c r="CI989" s="3"/>
      <c r="CJ989" s="3"/>
      <c r="CK989" s="3"/>
      <c r="CL989" s="3"/>
      <c r="CM989" s="3"/>
      <c r="CN989" s="3"/>
      <c r="CO989" s="3"/>
      <c r="CP989" s="3"/>
      <c r="CQ989" s="3"/>
      <c r="CR989" s="3"/>
      <c r="CS989" s="3"/>
      <c r="CT989" s="3"/>
      <c r="CU989" s="3"/>
      <c r="CV989" s="3"/>
      <c r="CW989" s="3"/>
      <c r="CX989" s="3"/>
      <c r="CY989" s="3"/>
      <c r="CZ989" s="3"/>
      <c r="DA989" s="3"/>
      <c r="DB989" s="3"/>
      <c r="DC989" s="3"/>
      <c r="DD989" s="3"/>
      <c r="DE989" s="3"/>
      <c r="DF989" s="3"/>
      <c r="DG989" s="3"/>
      <c r="DH989" s="3"/>
      <c r="DI989" s="3"/>
      <c r="DJ989" s="3"/>
      <c r="DK989" s="3"/>
      <c r="DL989" s="3"/>
      <c r="DM989" s="3"/>
      <c r="DN989" s="3"/>
      <c r="DO989" s="3"/>
      <c r="DP989" s="3"/>
      <c r="DQ989" s="3"/>
      <c r="DR989" s="3"/>
      <c r="DS989" s="3"/>
      <c r="DT989" s="3"/>
      <c r="DU989" s="3"/>
      <c r="DV989" s="3"/>
      <c r="DW989" s="3"/>
      <c r="DX989" s="3"/>
      <c r="DY989" s="3"/>
      <c r="DZ989" s="3"/>
      <c r="EA989" s="3"/>
      <c r="EB989" s="3"/>
      <c r="EC989" s="3"/>
      <c r="ED989" s="3"/>
      <c r="EE989" s="3"/>
      <c r="EF989" s="3"/>
      <c r="EG989" s="3"/>
      <c r="EH989" s="3"/>
      <c r="EI989" s="3"/>
      <c r="EJ989" s="3"/>
      <c r="EK989" s="3"/>
      <c r="EL989" s="3"/>
      <c r="EM989" s="3"/>
      <c r="EN989" s="3"/>
      <c r="EO989" s="3"/>
      <c r="EP989" s="3"/>
      <c r="EQ989" s="3"/>
      <c r="ER989" s="3"/>
      <c r="ES989" s="3"/>
      <c r="ET989" s="3"/>
      <c r="EU989" s="3"/>
      <c r="EV989" s="3"/>
      <c r="EW989" s="3"/>
      <c r="EX989" s="3"/>
      <c r="EY989" s="3"/>
      <c r="EZ989" s="3"/>
      <c r="FA989" s="3"/>
      <c r="FB989" s="3"/>
      <c r="FC989" s="3"/>
      <c r="FD989" s="3"/>
      <c r="FE989" s="3"/>
      <c r="FF989" s="3"/>
      <c r="FG989" s="3"/>
    </row>
    <row r="990" spans="1:163" s="6" customFormat="1">
      <c r="A990" s="5"/>
      <c r="B990" s="4"/>
      <c r="C990" s="4"/>
      <c r="D990" s="4"/>
      <c r="E990" s="4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  <c r="BM990" s="3"/>
      <c r="BN990" s="3"/>
      <c r="BO990" s="3"/>
      <c r="BP990" s="3"/>
      <c r="BQ990" s="3"/>
      <c r="BR990" s="3"/>
      <c r="BS990" s="3"/>
      <c r="BT990" s="3"/>
      <c r="BU990" s="3"/>
      <c r="BV990" s="3"/>
      <c r="BW990" s="3"/>
      <c r="BX990" s="3"/>
      <c r="BY990" s="3"/>
      <c r="BZ990" s="3"/>
      <c r="CA990" s="3"/>
      <c r="CB990" s="3"/>
      <c r="CC990" s="3"/>
      <c r="CD990" s="3"/>
      <c r="CE990" s="3"/>
      <c r="CF990" s="3"/>
      <c r="CG990" s="3"/>
      <c r="CH990" s="3"/>
      <c r="CI990" s="3"/>
      <c r="CJ990" s="3"/>
      <c r="CK990" s="3"/>
      <c r="CL990" s="3"/>
      <c r="CM990" s="3"/>
      <c r="CN990" s="3"/>
      <c r="CO990" s="3"/>
      <c r="CP990" s="3"/>
      <c r="CQ990" s="3"/>
      <c r="CR990" s="3"/>
      <c r="CS990" s="3"/>
      <c r="CT990" s="3"/>
      <c r="CU990" s="3"/>
      <c r="CV990" s="3"/>
      <c r="CW990" s="3"/>
      <c r="CX990" s="3"/>
      <c r="CY990" s="3"/>
      <c r="CZ990" s="3"/>
      <c r="DA990" s="3"/>
      <c r="DB990" s="3"/>
      <c r="DC990" s="3"/>
      <c r="DD990" s="3"/>
      <c r="DE990" s="3"/>
      <c r="DF990" s="3"/>
      <c r="DG990" s="3"/>
      <c r="DH990" s="3"/>
      <c r="DI990" s="3"/>
      <c r="DJ990" s="3"/>
      <c r="DK990" s="3"/>
      <c r="DL990" s="3"/>
      <c r="DM990" s="3"/>
      <c r="DN990" s="3"/>
      <c r="DO990" s="3"/>
      <c r="DP990" s="3"/>
      <c r="DQ990" s="3"/>
      <c r="DR990" s="3"/>
      <c r="DS990" s="3"/>
      <c r="DT990" s="3"/>
      <c r="DU990" s="3"/>
      <c r="DV990" s="3"/>
      <c r="DW990" s="3"/>
      <c r="DX990" s="3"/>
      <c r="DY990" s="3"/>
      <c r="DZ990" s="3"/>
      <c r="EA990" s="3"/>
      <c r="EB990" s="3"/>
      <c r="EC990" s="3"/>
      <c r="ED990" s="3"/>
      <c r="EE990" s="3"/>
      <c r="EF990" s="3"/>
      <c r="EG990" s="3"/>
      <c r="EH990" s="3"/>
      <c r="EI990" s="3"/>
      <c r="EJ990" s="3"/>
      <c r="EK990" s="3"/>
      <c r="EL990" s="3"/>
      <c r="EM990" s="3"/>
      <c r="EN990" s="3"/>
      <c r="EO990" s="3"/>
      <c r="EP990" s="3"/>
      <c r="EQ990" s="3"/>
      <c r="ER990" s="3"/>
      <c r="ES990" s="3"/>
      <c r="ET990" s="3"/>
      <c r="EU990" s="3"/>
      <c r="EV990" s="3"/>
      <c r="EW990" s="3"/>
      <c r="EX990" s="3"/>
      <c r="EY990" s="3"/>
      <c r="EZ990" s="3"/>
      <c r="FA990" s="3"/>
      <c r="FB990" s="3"/>
      <c r="FC990" s="3"/>
      <c r="FD990" s="3"/>
      <c r="FE990" s="3"/>
      <c r="FF990" s="3"/>
      <c r="FG990" s="3"/>
    </row>
    <row r="991" spans="1:163" s="6" customFormat="1">
      <c r="A991" s="5"/>
      <c r="B991" s="4"/>
      <c r="C991" s="4"/>
      <c r="D991" s="4"/>
      <c r="E991" s="4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  <c r="BM991" s="3"/>
      <c r="BN991" s="3"/>
      <c r="BO991" s="3"/>
      <c r="BP991" s="3"/>
      <c r="BQ991" s="3"/>
      <c r="BR991" s="3"/>
      <c r="BS991" s="3"/>
      <c r="BT991" s="3"/>
      <c r="BU991" s="3"/>
      <c r="BV991" s="3"/>
      <c r="BW991" s="3"/>
      <c r="BX991" s="3"/>
      <c r="BY991" s="3"/>
      <c r="BZ991" s="3"/>
      <c r="CA991" s="3"/>
      <c r="CB991" s="3"/>
      <c r="CC991" s="3"/>
      <c r="CD991" s="3"/>
      <c r="CE991" s="3"/>
      <c r="CF991" s="3"/>
      <c r="CG991" s="3"/>
      <c r="CH991" s="3"/>
      <c r="CI991" s="3"/>
      <c r="CJ991" s="3"/>
      <c r="CK991" s="3"/>
      <c r="CL991" s="3"/>
      <c r="CM991" s="3"/>
      <c r="CN991" s="3"/>
      <c r="CO991" s="3"/>
      <c r="CP991" s="3"/>
      <c r="CQ991" s="3"/>
      <c r="CR991" s="3"/>
      <c r="CS991" s="3"/>
      <c r="CT991" s="3"/>
      <c r="CU991" s="3"/>
      <c r="CV991" s="3"/>
      <c r="CW991" s="3"/>
      <c r="CX991" s="3"/>
      <c r="CY991" s="3"/>
      <c r="CZ991" s="3"/>
      <c r="DA991" s="3"/>
      <c r="DB991" s="3"/>
      <c r="DC991" s="3"/>
      <c r="DD991" s="3"/>
      <c r="DE991" s="3"/>
      <c r="DF991" s="3"/>
      <c r="DG991" s="3"/>
      <c r="DH991" s="3"/>
      <c r="DI991" s="3"/>
      <c r="DJ991" s="3"/>
      <c r="DK991" s="3"/>
      <c r="DL991" s="3"/>
      <c r="DM991" s="3"/>
      <c r="DN991" s="3"/>
      <c r="DO991" s="3"/>
      <c r="DP991" s="3"/>
      <c r="DQ991" s="3"/>
      <c r="DR991" s="3"/>
      <c r="DS991" s="3"/>
      <c r="DT991" s="3"/>
      <c r="DU991" s="3"/>
      <c r="DV991" s="3"/>
      <c r="DW991" s="3"/>
      <c r="DX991" s="3"/>
      <c r="DY991" s="3"/>
      <c r="DZ991" s="3"/>
      <c r="EA991" s="3"/>
      <c r="EB991" s="3"/>
      <c r="EC991" s="3"/>
      <c r="ED991" s="3"/>
      <c r="EE991" s="3"/>
      <c r="EF991" s="3"/>
      <c r="EG991" s="3"/>
      <c r="EH991" s="3"/>
      <c r="EI991" s="3"/>
      <c r="EJ991" s="3"/>
      <c r="EK991" s="3"/>
      <c r="EL991" s="3"/>
      <c r="EM991" s="3"/>
      <c r="EN991" s="3"/>
      <c r="EO991" s="3"/>
      <c r="EP991" s="3"/>
      <c r="EQ991" s="3"/>
      <c r="ER991" s="3"/>
      <c r="ES991" s="3"/>
      <c r="ET991" s="3"/>
      <c r="EU991" s="3"/>
      <c r="EV991" s="3"/>
      <c r="EW991" s="3"/>
      <c r="EX991" s="3"/>
      <c r="EY991" s="3"/>
      <c r="EZ991" s="3"/>
      <c r="FA991" s="3"/>
      <c r="FB991" s="3"/>
      <c r="FC991" s="3"/>
      <c r="FD991" s="3"/>
      <c r="FE991" s="3"/>
      <c r="FF991" s="3"/>
      <c r="FG991" s="3"/>
    </row>
    <row r="992" spans="1:163" s="6" customFormat="1">
      <c r="A992" s="5"/>
      <c r="B992" s="4"/>
      <c r="C992" s="4"/>
      <c r="D992" s="4"/>
      <c r="E992" s="4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  <c r="BM992" s="3"/>
      <c r="BN992" s="3"/>
      <c r="BO992" s="3"/>
      <c r="BP992" s="3"/>
      <c r="BQ992" s="3"/>
      <c r="BR992" s="3"/>
      <c r="BS992" s="3"/>
      <c r="BT992" s="3"/>
      <c r="BU992" s="3"/>
      <c r="BV992" s="3"/>
      <c r="BW992" s="3"/>
      <c r="BX992" s="3"/>
      <c r="BY992" s="3"/>
      <c r="BZ992" s="3"/>
      <c r="CA992" s="3"/>
      <c r="CB992" s="3"/>
      <c r="CC992" s="3"/>
      <c r="CD992" s="3"/>
      <c r="CE992" s="3"/>
      <c r="CF992" s="3"/>
      <c r="CG992" s="3"/>
      <c r="CH992" s="3"/>
      <c r="CI992" s="3"/>
      <c r="CJ992" s="3"/>
      <c r="CK992" s="3"/>
      <c r="CL992" s="3"/>
      <c r="CM992" s="3"/>
      <c r="CN992" s="3"/>
      <c r="CO992" s="3"/>
      <c r="CP992" s="3"/>
      <c r="CQ992" s="3"/>
      <c r="CR992" s="3"/>
      <c r="CS992" s="3"/>
      <c r="CT992" s="3"/>
      <c r="CU992" s="3"/>
      <c r="CV992" s="3"/>
      <c r="CW992" s="3"/>
      <c r="CX992" s="3"/>
      <c r="CY992" s="3"/>
      <c r="CZ992" s="3"/>
      <c r="DA992" s="3"/>
      <c r="DB992" s="3"/>
      <c r="DC992" s="3"/>
      <c r="DD992" s="3"/>
      <c r="DE992" s="3"/>
      <c r="DF992" s="3"/>
      <c r="DG992" s="3"/>
      <c r="DH992" s="3"/>
      <c r="DI992" s="3"/>
      <c r="DJ992" s="3"/>
      <c r="DK992" s="3"/>
      <c r="DL992" s="3"/>
      <c r="DM992" s="3"/>
      <c r="DN992" s="3"/>
      <c r="DO992" s="3"/>
      <c r="DP992" s="3"/>
      <c r="DQ992" s="3"/>
      <c r="DR992" s="3"/>
      <c r="DS992" s="3"/>
      <c r="DT992" s="3"/>
      <c r="DU992" s="3"/>
      <c r="DV992" s="3"/>
      <c r="DW992" s="3"/>
      <c r="DX992" s="3"/>
      <c r="DY992" s="3"/>
      <c r="DZ992" s="3"/>
      <c r="EA992" s="3"/>
      <c r="EB992" s="3"/>
      <c r="EC992" s="3"/>
      <c r="ED992" s="3"/>
      <c r="EE992" s="3"/>
      <c r="EF992" s="3"/>
      <c r="EG992" s="3"/>
      <c r="EH992" s="3"/>
      <c r="EI992" s="3"/>
      <c r="EJ992" s="3"/>
      <c r="EK992" s="3"/>
      <c r="EL992" s="3"/>
      <c r="EM992" s="3"/>
      <c r="EN992" s="3"/>
      <c r="EO992" s="3"/>
      <c r="EP992" s="3"/>
      <c r="EQ992" s="3"/>
      <c r="ER992" s="3"/>
      <c r="ES992" s="3"/>
      <c r="ET992" s="3"/>
      <c r="EU992" s="3"/>
      <c r="EV992" s="3"/>
      <c r="EW992" s="3"/>
      <c r="EX992" s="3"/>
      <c r="EY992" s="3"/>
      <c r="EZ992" s="3"/>
      <c r="FA992" s="3"/>
      <c r="FB992" s="3"/>
      <c r="FC992" s="3"/>
      <c r="FD992" s="3"/>
      <c r="FE992" s="3"/>
      <c r="FF992" s="3"/>
      <c r="FG992" s="3"/>
    </row>
    <row r="993" spans="1:163" s="6" customFormat="1">
      <c r="A993" s="5"/>
      <c r="B993" s="4"/>
      <c r="C993" s="4"/>
      <c r="D993" s="4"/>
      <c r="E993" s="4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  <c r="BM993" s="3"/>
      <c r="BN993" s="3"/>
      <c r="BO993" s="3"/>
      <c r="BP993" s="3"/>
      <c r="BQ993" s="3"/>
      <c r="BR993" s="3"/>
      <c r="BS993" s="3"/>
      <c r="BT993" s="3"/>
      <c r="BU993" s="3"/>
      <c r="BV993" s="3"/>
      <c r="BW993" s="3"/>
      <c r="BX993" s="3"/>
      <c r="BY993" s="3"/>
      <c r="BZ993" s="3"/>
      <c r="CA993" s="3"/>
      <c r="CB993" s="3"/>
      <c r="CC993" s="3"/>
      <c r="CD993" s="3"/>
      <c r="CE993" s="3"/>
      <c r="CF993" s="3"/>
      <c r="CG993" s="3"/>
      <c r="CH993" s="3"/>
      <c r="CI993" s="3"/>
      <c r="CJ993" s="3"/>
      <c r="CK993" s="3"/>
      <c r="CL993" s="3"/>
      <c r="CM993" s="3"/>
      <c r="CN993" s="3"/>
      <c r="CO993" s="3"/>
      <c r="CP993" s="3"/>
      <c r="CQ993" s="3"/>
      <c r="CR993" s="3"/>
      <c r="CS993" s="3"/>
      <c r="CT993" s="3"/>
      <c r="CU993" s="3"/>
      <c r="CV993" s="3"/>
      <c r="CW993" s="3"/>
      <c r="CX993" s="3"/>
      <c r="CY993" s="3"/>
      <c r="CZ993" s="3"/>
      <c r="DA993" s="3"/>
      <c r="DB993" s="3"/>
      <c r="DC993" s="3"/>
      <c r="DD993" s="3"/>
      <c r="DE993" s="3"/>
      <c r="DF993" s="3"/>
      <c r="DG993" s="3"/>
      <c r="DH993" s="3"/>
      <c r="DI993" s="3"/>
      <c r="DJ993" s="3"/>
      <c r="DK993" s="3"/>
      <c r="DL993" s="3"/>
      <c r="DM993" s="3"/>
      <c r="DN993" s="3"/>
      <c r="DO993" s="3"/>
      <c r="DP993" s="3"/>
      <c r="DQ993" s="3"/>
      <c r="DR993" s="3"/>
      <c r="DS993" s="3"/>
      <c r="DT993" s="3"/>
      <c r="DU993" s="3"/>
      <c r="DV993" s="3"/>
      <c r="DW993" s="3"/>
      <c r="DX993" s="3"/>
      <c r="DY993" s="3"/>
      <c r="DZ993" s="3"/>
      <c r="EA993" s="3"/>
      <c r="EB993" s="3"/>
      <c r="EC993" s="3"/>
      <c r="ED993" s="3"/>
      <c r="EE993" s="3"/>
      <c r="EF993" s="3"/>
      <c r="EG993" s="3"/>
      <c r="EH993" s="3"/>
      <c r="EI993" s="3"/>
      <c r="EJ993" s="3"/>
      <c r="EK993" s="3"/>
      <c r="EL993" s="3"/>
      <c r="EM993" s="3"/>
      <c r="EN993" s="3"/>
      <c r="EO993" s="3"/>
      <c r="EP993" s="3"/>
      <c r="EQ993" s="3"/>
      <c r="ER993" s="3"/>
      <c r="ES993" s="3"/>
      <c r="ET993" s="3"/>
      <c r="EU993" s="3"/>
      <c r="EV993" s="3"/>
      <c r="EW993" s="3"/>
      <c r="EX993" s="3"/>
      <c r="EY993" s="3"/>
      <c r="EZ993" s="3"/>
      <c r="FA993" s="3"/>
      <c r="FB993" s="3"/>
      <c r="FC993" s="3"/>
      <c r="FD993" s="3"/>
      <c r="FE993" s="3"/>
      <c r="FF993" s="3"/>
      <c r="FG993" s="3"/>
    </row>
    <row r="994" spans="1:163" s="6" customFormat="1">
      <c r="A994" s="5"/>
      <c r="B994" s="4"/>
      <c r="C994" s="4"/>
      <c r="D994" s="4"/>
      <c r="E994" s="4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  <c r="BM994" s="3"/>
      <c r="BN994" s="3"/>
      <c r="BO994" s="3"/>
      <c r="BP994" s="3"/>
      <c r="BQ994" s="3"/>
      <c r="BR994" s="3"/>
      <c r="BS994" s="3"/>
      <c r="BT994" s="3"/>
      <c r="BU994" s="3"/>
      <c r="BV994" s="3"/>
      <c r="BW994" s="3"/>
      <c r="BX994" s="3"/>
      <c r="BY994" s="3"/>
      <c r="BZ994" s="3"/>
      <c r="CA994" s="3"/>
      <c r="CB994" s="3"/>
      <c r="CC994" s="3"/>
      <c r="CD994" s="3"/>
      <c r="CE994" s="3"/>
      <c r="CF994" s="3"/>
      <c r="CG994" s="3"/>
      <c r="CH994" s="3"/>
      <c r="CI994" s="3"/>
      <c r="CJ994" s="3"/>
      <c r="CK994" s="3"/>
      <c r="CL994" s="3"/>
      <c r="CM994" s="3"/>
      <c r="CN994" s="3"/>
      <c r="CO994" s="3"/>
      <c r="CP994" s="3"/>
      <c r="CQ994" s="3"/>
      <c r="CR994" s="3"/>
      <c r="CS994" s="3"/>
      <c r="CT994" s="3"/>
      <c r="CU994" s="3"/>
      <c r="CV994" s="3"/>
      <c r="CW994" s="3"/>
      <c r="CX994" s="3"/>
      <c r="CY994" s="3"/>
      <c r="CZ994" s="3"/>
      <c r="DA994" s="3"/>
      <c r="DB994" s="3"/>
      <c r="DC994" s="3"/>
      <c r="DD994" s="3"/>
      <c r="DE994" s="3"/>
      <c r="DF994" s="3"/>
      <c r="DG994" s="3"/>
      <c r="DH994" s="3"/>
      <c r="DI994" s="3"/>
      <c r="DJ994" s="3"/>
      <c r="DK994" s="3"/>
      <c r="DL994" s="3"/>
      <c r="DM994" s="3"/>
      <c r="DN994" s="3"/>
      <c r="DO994" s="3"/>
      <c r="DP994" s="3"/>
      <c r="DQ994" s="3"/>
      <c r="DR994" s="3"/>
      <c r="DS994" s="3"/>
      <c r="DT994" s="3"/>
      <c r="DU994" s="3"/>
      <c r="DV994" s="3"/>
      <c r="DW994" s="3"/>
      <c r="DX994" s="3"/>
      <c r="DY994" s="3"/>
      <c r="DZ994" s="3"/>
      <c r="EA994" s="3"/>
      <c r="EB994" s="3"/>
      <c r="EC994" s="3"/>
      <c r="ED994" s="3"/>
      <c r="EE994" s="3"/>
      <c r="EF994" s="3"/>
      <c r="EG994" s="3"/>
      <c r="EH994" s="3"/>
      <c r="EI994" s="3"/>
      <c r="EJ994" s="3"/>
      <c r="EK994" s="3"/>
      <c r="EL994" s="3"/>
      <c r="EM994" s="3"/>
      <c r="EN994" s="3"/>
      <c r="EO994" s="3"/>
      <c r="EP994" s="3"/>
      <c r="EQ994" s="3"/>
      <c r="ER994" s="3"/>
      <c r="ES994" s="3"/>
      <c r="ET994" s="3"/>
      <c r="EU994" s="3"/>
      <c r="EV994" s="3"/>
      <c r="EW994" s="3"/>
      <c r="EX994" s="3"/>
      <c r="EY994" s="3"/>
      <c r="EZ994" s="3"/>
      <c r="FA994" s="3"/>
      <c r="FB994" s="3"/>
      <c r="FC994" s="3"/>
      <c r="FD994" s="3"/>
      <c r="FE994" s="3"/>
      <c r="FF994" s="3"/>
      <c r="FG994" s="3"/>
    </row>
    <row r="995" spans="1:163" s="6" customFormat="1">
      <c r="A995" s="5"/>
      <c r="B995" s="4"/>
      <c r="C995" s="4"/>
      <c r="D995" s="4"/>
      <c r="E995" s="4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  <c r="BM995" s="3"/>
      <c r="BN995" s="3"/>
      <c r="BO995" s="3"/>
      <c r="BP995" s="3"/>
      <c r="BQ995" s="3"/>
      <c r="BR995" s="3"/>
      <c r="BS995" s="3"/>
      <c r="BT995" s="3"/>
      <c r="BU995" s="3"/>
      <c r="BV995" s="3"/>
      <c r="BW995" s="3"/>
      <c r="BX995" s="3"/>
      <c r="BY995" s="3"/>
      <c r="BZ995" s="3"/>
      <c r="CA995" s="3"/>
      <c r="CB995" s="3"/>
      <c r="CC995" s="3"/>
      <c r="CD995" s="3"/>
      <c r="CE995" s="3"/>
      <c r="CF995" s="3"/>
      <c r="CG995" s="3"/>
      <c r="CH995" s="3"/>
      <c r="CI995" s="3"/>
      <c r="CJ995" s="3"/>
      <c r="CK995" s="3"/>
      <c r="CL995" s="3"/>
      <c r="CM995" s="3"/>
      <c r="CN995" s="3"/>
      <c r="CO995" s="3"/>
      <c r="CP995" s="3"/>
      <c r="CQ995" s="3"/>
      <c r="CR995" s="3"/>
      <c r="CS995" s="3"/>
      <c r="CT995" s="3"/>
      <c r="CU995" s="3"/>
      <c r="CV995" s="3"/>
      <c r="CW995" s="3"/>
      <c r="CX995" s="3"/>
      <c r="CY995" s="3"/>
      <c r="CZ995" s="3"/>
      <c r="DA995" s="3"/>
      <c r="DB995" s="3"/>
      <c r="DC995" s="3"/>
      <c r="DD995" s="3"/>
      <c r="DE995" s="3"/>
      <c r="DF995" s="3"/>
      <c r="DG995" s="3"/>
      <c r="DH995" s="3"/>
      <c r="DI995" s="3"/>
      <c r="DJ995" s="3"/>
      <c r="DK995" s="3"/>
      <c r="DL995" s="3"/>
      <c r="DM995" s="3"/>
      <c r="DN995" s="3"/>
      <c r="DO995" s="3"/>
      <c r="DP995" s="3"/>
      <c r="DQ995" s="3"/>
      <c r="DR995" s="3"/>
      <c r="DS995" s="3"/>
      <c r="DT995" s="3"/>
      <c r="DU995" s="3"/>
      <c r="DV995" s="3"/>
      <c r="DW995" s="3"/>
      <c r="DX995" s="3"/>
      <c r="DY995" s="3"/>
      <c r="DZ995" s="3"/>
      <c r="EA995" s="3"/>
      <c r="EB995" s="3"/>
      <c r="EC995" s="3"/>
      <c r="ED995" s="3"/>
      <c r="EE995" s="3"/>
      <c r="EF995" s="3"/>
      <c r="EG995" s="3"/>
      <c r="EH995" s="3"/>
      <c r="EI995" s="3"/>
      <c r="EJ995" s="3"/>
      <c r="EK995" s="3"/>
      <c r="EL995" s="3"/>
      <c r="EM995" s="3"/>
      <c r="EN995" s="3"/>
      <c r="EO995" s="3"/>
      <c r="EP995" s="3"/>
      <c r="EQ995" s="3"/>
      <c r="ER995" s="3"/>
      <c r="ES995" s="3"/>
      <c r="ET995" s="3"/>
      <c r="EU995" s="3"/>
      <c r="EV995" s="3"/>
      <c r="EW995" s="3"/>
      <c r="EX995" s="3"/>
      <c r="EY995" s="3"/>
      <c r="EZ995" s="3"/>
      <c r="FA995" s="3"/>
      <c r="FB995" s="3"/>
      <c r="FC995" s="3"/>
      <c r="FD995" s="3"/>
      <c r="FE995" s="3"/>
      <c r="FF995" s="3"/>
      <c r="FG995" s="3"/>
    </row>
    <row r="996" spans="1:163" s="6" customFormat="1">
      <c r="A996" s="5"/>
      <c r="B996" s="4"/>
      <c r="C996" s="4"/>
      <c r="D996" s="4"/>
      <c r="E996" s="4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  <c r="BM996" s="3"/>
      <c r="BN996" s="3"/>
      <c r="BO996" s="3"/>
      <c r="BP996" s="3"/>
      <c r="BQ996" s="3"/>
      <c r="BR996" s="3"/>
      <c r="BS996" s="3"/>
      <c r="BT996" s="3"/>
      <c r="BU996" s="3"/>
      <c r="BV996" s="3"/>
      <c r="BW996" s="3"/>
      <c r="BX996" s="3"/>
      <c r="BY996" s="3"/>
      <c r="BZ996" s="3"/>
      <c r="CA996" s="3"/>
      <c r="CB996" s="3"/>
      <c r="CC996" s="3"/>
      <c r="CD996" s="3"/>
      <c r="CE996" s="3"/>
      <c r="CF996" s="3"/>
      <c r="CG996" s="3"/>
      <c r="CH996" s="3"/>
      <c r="CI996" s="3"/>
      <c r="CJ996" s="3"/>
      <c r="CK996" s="3"/>
      <c r="CL996" s="3"/>
      <c r="CM996" s="3"/>
      <c r="CN996" s="3"/>
      <c r="CO996" s="3"/>
      <c r="CP996" s="3"/>
      <c r="CQ996" s="3"/>
      <c r="CR996" s="3"/>
      <c r="CS996" s="3"/>
      <c r="CT996" s="3"/>
      <c r="CU996" s="3"/>
      <c r="CV996" s="3"/>
      <c r="CW996" s="3"/>
      <c r="CX996" s="3"/>
      <c r="CY996" s="3"/>
      <c r="CZ996" s="3"/>
      <c r="DA996" s="3"/>
      <c r="DB996" s="3"/>
      <c r="DC996" s="3"/>
      <c r="DD996" s="3"/>
      <c r="DE996" s="3"/>
      <c r="DF996" s="3"/>
      <c r="DG996" s="3"/>
      <c r="DH996" s="3"/>
      <c r="DI996" s="3"/>
      <c r="DJ996" s="3"/>
      <c r="DK996" s="3"/>
      <c r="DL996" s="3"/>
      <c r="DM996" s="3"/>
      <c r="DN996" s="3"/>
      <c r="DO996" s="3"/>
      <c r="DP996" s="3"/>
      <c r="DQ996" s="3"/>
      <c r="DR996" s="3"/>
      <c r="DS996" s="3"/>
      <c r="DT996" s="3"/>
      <c r="DU996" s="3"/>
      <c r="DV996" s="3"/>
      <c r="DW996" s="3"/>
      <c r="DX996" s="3"/>
      <c r="DY996" s="3"/>
      <c r="DZ996" s="3"/>
      <c r="EA996" s="3"/>
      <c r="EB996" s="3"/>
      <c r="EC996" s="3"/>
      <c r="ED996" s="3"/>
      <c r="EE996" s="3"/>
      <c r="EF996" s="3"/>
      <c r="EG996" s="3"/>
      <c r="EH996" s="3"/>
      <c r="EI996" s="3"/>
      <c r="EJ996" s="3"/>
      <c r="EK996" s="3"/>
      <c r="EL996" s="3"/>
      <c r="EM996" s="3"/>
      <c r="EN996" s="3"/>
      <c r="EO996" s="3"/>
      <c r="EP996" s="3"/>
      <c r="EQ996" s="3"/>
      <c r="ER996" s="3"/>
      <c r="ES996" s="3"/>
      <c r="ET996" s="3"/>
      <c r="EU996" s="3"/>
      <c r="EV996" s="3"/>
      <c r="EW996" s="3"/>
      <c r="EX996" s="3"/>
      <c r="EY996" s="3"/>
      <c r="EZ996" s="3"/>
      <c r="FA996" s="3"/>
      <c r="FB996" s="3"/>
      <c r="FC996" s="3"/>
      <c r="FD996" s="3"/>
      <c r="FE996" s="3"/>
      <c r="FF996" s="3"/>
      <c r="FG996" s="3"/>
    </row>
    <row r="997" spans="1:163" s="6" customFormat="1">
      <c r="A997" s="5"/>
      <c r="B997" s="4"/>
      <c r="C997" s="4"/>
      <c r="D997" s="4"/>
      <c r="E997" s="4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  <c r="BM997" s="3"/>
      <c r="BN997" s="3"/>
      <c r="BO997" s="3"/>
      <c r="BP997" s="3"/>
      <c r="BQ997" s="3"/>
      <c r="BR997" s="3"/>
      <c r="BS997" s="3"/>
      <c r="BT997" s="3"/>
      <c r="BU997" s="3"/>
      <c r="BV997" s="3"/>
      <c r="BW997" s="3"/>
      <c r="BX997" s="3"/>
      <c r="BY997" s="3"/>
      <c r="BZ997" s="3"/>
      <c r="CA997" s="3"/>
      <c r="CB997" s="3"/>
      <c r="CC997" s="3"/>
      <c r="CD997" s="3"/>
      <c r="CE997" s="3"/>
      <c r="CF997" s="3"/>
      <c r="CG997" s="3"/>
      <c r="CH997" s="3"/>
      <c r="CI997" s="3"/>
      <c r="CJ997" s="3"/>
      <c r="CK997" s="3"/>
      <c r="CL997" s="3"/>
      <c r="CM997" s="3"/>
      <c r="CN997" s="3"/>
      <c r="CO997" s="3"/>
      <c r="CP997" s="3"/>
      <c r="CQ997" s="3"/>
      <c r="CR997" s="3"/>
      <c r="CS997" s="3"/>
      <c r="CT997" s="3"/>
      <c r="CU997" s="3"/>
      <c r="CV997" s="3"/>
      <c r="CW997" s="3"/>
      <c r="CX997" s="3"/>
      <c r="CY997" s="3"/>
      <c r="CZ997" s="3"/>
      <c r="DA997" s="3"/>
      <c r="DB997" s="3"/>
      <c r="DC997" s="3"/>
      <c r="DD997" s="3"/>
      <c r="DE997" s="3"/>
      <c r="DF997" s="3"/>
      <c r="DG997" s="3"/>
      <c r="DH997" s="3"/>
      <c r="DI997" s="3"/>
      <c r="DJ997" s="3"/>
      <c r="DK997" s="3"/>
      <c r="DL997" s="3"/>
      <c r="DM997" s="3"/>
      <c r="DN997" s="3"/>
      <c r="DO997" s="3"/>
      <c r="DP997" s="3"/>
      <c r="DQ997" s="3"/>
      <c r="DR997" s="3"/>
      <c r="DS997" s="3"/>
      <c r="DT997" s="3"/>
      <c r="DU997" s="3"/>
      <c r="DV997" s="3"/>
      <c r="DW997" s="3"/>
      <c r="DX997" s="3"/>
      <c r="DY997" s="3"/>
      <c r="DZ997" s="3"/>
      <c r="EA997" s="3"/>
      <c r="EB997" s="3"/>
      <c r="EC997" s="3"/>
      <c r="ED997" s="3"/>
      <c r="EE997" s="3"/>
      <c r="EF997" s="3"/>
      <c r="EG997" s="3"/>
      <c r="EH997" s="3"/>
      <c r="EI997" s="3"/>
      <c r="EJ997" s="3"/>
      <c r="EK997" s="3"/>
      <c r="EL997" s="3"/>
      <c r="EM997" s="3"/>
      <c r="EN997" s="3"/>
      <c r="EO997" s="3"/>
      <c r="EP997" s="3"/>
      <c r="EQ997" s="3"/>
      <c r="ER997" s="3"/>
      <c r="ES997" s="3"/>
      <c r="ET997" s="3"/>
      <c r="EU997" s="3"/>
      <c r="EV997" s="3"/>
      <c r="EW997" s="3"/>
      <c r="EX997" s="3"/>
      <c r="EY997" s="3"/>
      <c r="EZ997" s="3"/>
      <c r="FA997" s="3"/>
      <c r="FB997" s="3"/>
      <c r="FC997" s="3"/>
      <c r="FD997" s="3"/>
      <c r="FE997" s="3"/>
      <c r="FF997" s="3"/>
      <c r="FG997" s="3"/>
    </row>
    <row r="998" spans="1:163" s="6" customFormat="1">
      <c r="A998" s="5"/>
      <c r="B998" s="4"/>
      <c r="C998" s="4"/>
      <c r="D998" s="4"/>
      <c r="E998" s="4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  <c r="BM998" s="3"/>
      <c r="BN998" s="3"/>
      <c r="BO998" s="3"/>
      <c r="BP998" s="3"/>
      <c r="BQ998" s="3"/>
      <c r="BR998" s="3"/>
      <c r="BS998" s="3"/>
      <c r="BT998" s="3"/>
      <c r="BU998" s="3"/>
      <c r="BV998" s="3"/>
      <c r="BW998" s="3"/>
      <c r="BX998" s="3"/>
      <c r="BY998" s="3"/>
      <c r="BZ998" s="3"/>
      <c r="CA998" s="3"/>
      <c r="CB998" s="3"/>
      <c r="CC998" s="3"/>
      <c r="CD998" s="3"/>
      <c r="CE998" s="3"/>
      <c r="CF998" s="3"/>
      <c r="CG998" s="3"/>
      <c r="CH998" s="3"/>
      <c r="CI998" s="3"/>
      <c r="CJ998" s="3"/>
      <c r="CK998" s="3"/>
      <c r="CL998" s="3"/>
      <c r="CM998" s="3"/>
      <c r="CN998" s="3"/>
      <c r="CO998" s="3"/>
      <c r="CP998" s="3"/>
      <c r="CQ998" s="3"/>
      <c r="CR998" s="3"/>
      <c r="CS998" s="3"/>
      <c r="CT998" s="3"/>
      <c r="CU998" s="3"/>
      <c r="CV998" s="3"/>
      <c r="CW998" s="3"/>
      <c r="CX998" s="3"/>
      <c r="CY998" s="3"/>
      <c r="CZ998" s="3"/>
      <c r="DA998" s="3"/>
      <c r="DB998" s="3"/>
      <c r="DC998" s="3"/>
      <c r="DD998" s="3"/>
      <c r="DE998" s="3"/>
      <c r="DF998" s="3"/>
      <c r="DG998" s="3"/>
      <c r="DH998" s="3"/>
      <c r="DI998" s="3"/>
      <c r="DJ998" s="3"/>
      <c r="DK998" s="3"/>
      <c r="DL998" s="3"/>
      <c r="DM998" s="3"/>
      <c r="DN998" s="3"/>
      <c r="DO998" s="3"/>
      <c r="DP998" s="3"/>
      <c r="DQ998" s="3"/>
      <c r="DR998" s="3"/>
      <c r="DS998" s="3"/>
      <c r="DT998" s="3"/>
      <c r="DU998" s="3"/>
      <c r="DV998" s="3"/>
      <c r="DW998" s="3"/>
      <c r="DX998" s="3"/>
      <c r="DY998" s="3"/>
      <c r="DZ998" s="3"/>
      <c r="EA998" s="3"/>
      <c r="EB998" s="3"/>
      <c r="EC998" s="3"/>
      <c r="ED998" s="3"/>
      <c r="EE998" s="3"/>
      <c r="EF998" s="3"/>
      <c r="EG998" s="3"/>
      <c r="EH998" s="3"/>
      <c r="EI998" s="3"/>
      <c r="EJ998" s="3"/>
      <c r="EK998" s="3"/>
      <c r="EL998" s="3"/>
      <c r="EM998" s="3"/>
      <c r="EN998" s="3"/>
      <c r="EO998" s="3"/>
      <c r="EP998" s="3"/>
      <c r="EQ998" s="3"/>
      <c r="ER998" s="3"/>
      <c r="ES998" s="3"/>
      <c r="ET998" s="3"/>
      <c r="EU998" s="3"/>
      <c r="EV998" s="3"/>
      <c r="EW998" s="3"/>
      <c r="EX998" s="3"/>
      <c r="EY998" s="3"/>
      <c r="EZ998" s="3"/>
      <c r="FA998" s="3"/>
      <c r="FB998" s="3"/>
      <c r="FC998" s="3"/>
      <c r="FD998" s="3"/>
      <c r="FE998" s="3"/>
      <c r="FF998" s="3"/>
      <c r="FG998" s="3"/>
    </row>
    <row r="999" spans="1:163" s="6" customFormat="1">
      <c r="A999" s="5"/>
      <c r="B999" s="4"/>
      <c r="C999" s="4"/>
      <c r="D999" s="4"/>
      <c r="E999" s="4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  <c r="BM999" s="3"/>
      <c r="BN999" s="3"/>
      <c r="BO999" s="3"/>
      <c r="BP999" s="3"/>
      <c r="BQ999" s="3"/>
      <c r="BR999" s="3"/>
      <c r="BS999" s="3"/>
      <c r="BT999" s="3"/>
      <c r="BU999" s="3"/>
      <c r="BV999" s="3"/>
      <c r="BW999" s="3"/>
      <c r="BX999" s="3"/>
      <c r="BY999" s="3"/>
      <c r="BZ999" s="3"/>
      <c r="CA999" s="3"/>
      <c r="CB999" s="3"/>
      <c r="CC999" s="3"/>
      <c r="CD999" s="3"/>
      <c r="CE999" s="3"/>
      <c r="CF999" s="3"/>
      <c r="CG999" s="3"/>
      <c r="CH999" s="3"/>
      <c r="CI999" s="3"/>
      <c r="CJ999" s="3"/>
      <c r="CK999" s="3"/>
      <c r="CL999" s="3"/>
      <c r="CM999" s="3"/>
      <c r="CN999" s="3"/>
      <c r="CO999" s="3"/>
      <c r="CP999" s="3"/>
      <c r="CQ999" s="3"/>
      <c r="CR999" s="3"/>
      <c r="CS999" s="3"/>
      <c r="CT999" s="3"/>
      <c r="CU999" s="3"/>
      <c r="CV999" s="3"/>
      <c r="CW999" s="3"/>
      <c r="CX999" s="3"/>
      <c r="CY999" s="3"/>
      <c r="CZ999" s="3"/>
      <c r="DA999" s="3"/>
      <c r="DB999" s="3"/>
      <c r="DC999" s="3"/>
      <c r="DD999" s="3"/>
      <c r="DE999" s="3"/>
      <c r="DF999" s="3"/>
      <c r="DG999" s="3"/>
      <c r="DH999" s="3"/>
      <c r="DI999" s="3"/>
      <c r="DJ999" s="3"/>
      <c r="DK999" s="3"/>
      <c r="DL999" s="3"/>
      <c r="DM999" s="3"/>
      <c r="DN999" s="3"/>
      <c r="DO999" s="3"/>
      <c r="DP999" s="3"/>
      <c r="DQ999" s="3"/>
      <c r="DR999" s="3"/>
      <c r="DS999" s="3"/>
      <c r="DT999" s="3"/>
      <c r="DU999" s="3"/>
      <c r="DV999" s="3"/>
      <c r="DW999" s="3"/>
      <c r="DX999" s="3"/>
      <c r="DY999" s="3"/>
      <c r="DZ999" s="3"/>
      <c r="EA999" s="3"/>
      <c r="EB999" s="3"/>
      <c r="EC999" s="3"/>
      <c r="ED999" s="3"/>
      <c r="EE999" s="3"/>
      <c r="EF999" s="3"/>
      <c r="EG999" s="3"/>
      <c r="EH999" s="3"/>
      <c r="EI999" s="3"/>
      <c r="EJ999" s="3"/>
      <c r="EK999" s="3"/>
      <c r="EL999" s="3"/>
      <c r="EM999" s="3"/>
      <c r="EN999" s="3"/>
      <c r="EO999" s="3"/>
      <c r="EP999" s="3"/>
      <c r="EQ999" s="3"/>
      <c r="ER999" s="3"/>
      <c r="ES999" s="3"/>
      <c r="ET999" s="3"/>
      <c r="EU999" s="3"/>
      <c r="EV999" s="3"/>
      <c r="EW999" s="3"/>
      <c r="EX999" s="3"/>
      <c r="EY999" s="3"/>
      <c r="EZ999" s="3"/>
      <c r="FA999" s="3"/>
      <c r="FB999" s="3"/>
      <c r="FC999" s="3"/>
      <c r="FD999" s="3"/>
      <c r="FE999" s="3"/>
      <c r="FF999" s="3"/>
      <c r="FG999" s="3"/>
    </row>
    <row r="1000" spans="1:163" s="6" customFormat="1">
      <c r="A1000" s="5"/>
      <c r="B1000" s="4"/>
      <c r="C1000" s="4"/>
      <c r="D1000" s="4"/>
      <c r="E1000" s="4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  <c r="BM1000" s="3"/>
      <c r="BN1000" s="3"/>
      <c r="BO1000" s="3"/>
      <c r="BP1000" s="3"/>
      <c r="BQ1000" s="3"/>
      <c r="BR1000" s="3"/>
      <c r="BS1000" s="3"/>
      <c r="BT1000" s="3"/>
      <c r="BU1000" s="3"/>
      <c r="BV1000" s="3"/>
      <c r="BW1000" s="3"/>
      <c r="BX1000" s="3"/>
      <c r="BY1000" s="3"/>
      <c r="BZ1000" s="3"/>
      <c r="CA1000" s="3"/>
      <c r="CB1000" s="3"/>
      <c r="CC1000" s="3"/>
      <c r="CD1000" s="3"/>
      <c r="CE1000" s="3"/>
      <c r="CF1000" s="3"/>
      <c r="CG1000" s="3"/>
      <c r="CH1000" s="3"/>
      <c r="CI1000" s="3"/>
      <c r="CJ1000" s="3"/>
      <c r="CK1000" s="3"/>
      <c r="CL1000" s="3"/>
      <c r="CM1000" s="3"/>
      <c r="CN1000" s="3"/>
      <c r="CO1000" s="3"/>
      <c r="CP1000" s="3"/>
      <c r="CQ1000" s="3"/>
      <c r="CR1000" s="3"/>
      <c r="CS1000" s="3"/>
      <c r="CT1000" s="3"/>
      <c r="CU1000" s="3"/>
      <c r="CV1000" s="3"/>
      <c r="CW1000" s="3"/>
      <c r="CX1000" s="3"/>
      <c r="CY1000" s="3"/>
      <c r="CZ1000" s="3"/>
      <c r="DA1000" s="3"/>
      <c r="DB1000" s="3"/>
      <c r="DC1000" s="3"/>
      <c r="DD1000" s="3"/>
      <c r="DE1000" s="3"/>
      <c r="DF1000" s="3"/>
      <c r="DG1000" s="3"/>
      <c r="DH1000" s="3"/>
      <c r="DI1000" s="3"/>
      <c r="DJ1000" s="3"/>
      <c r="DK1000" s="3"/>
      <c r="DL1000" s="3"/>
      <c r="DM1000" s="3"/>
      <c r="DN1000" s="3"/>
      <c r="DO1000" s="3"/>
      <c r="DP1000" s="3"/>
      <c r="DQ1000" s="3"/>
      <c r="DR1000" s="3"/>
      <c r="DS1000" s="3"/>
      <c r="DT1000" s="3"/>
      <c r="DU1000" s="3"/>
      <c r="DV1000" s="3"/>
      <c r="DW1000" s="3"/>
      <c r="DX1000" s="3"/>
      <c r="DY1000" s="3"/>
      <c r="DZ1000" s="3"/>
      <c r="EA1000" s="3"/>
      <c r="EB1000" s="3"/>
      <c r="EC1000" s="3"/>
      <c r="ED1000" s="3"/>
      <c r="EE1000" s="3"/>
      <c r="EF1000" s="3"/>
      <c r="EG1000" s="3"/>
      <c r="EH1000" s="3"/>
      <c r="EI1000" s="3"/>
      <c r="EJ1000" s="3"/>
      <c r="EK1000" s="3"/>
      <c r="EL1000" s="3"/>
      <c r="EM1000" s="3"/>
      <c r="EN1000" s="3"/>
      <c r="EO1000" s="3"/>
      <c r="EP1000" s="3"/>
      <c r="EQ1000" s="3"/>
      <c r="ER1000" s="3"/>
      <c r="ES1000" s="3"/>
      <c r="ET1000" s="3"/>
      <c r="EU1000" s="3"/>
      <c r="EV1000" s="3"/>
      <c r="EW1000" s="3"/>
      <c r="EX1000" s="3"/>
      <c r="EY1000" s="3"/>
      <c r="EZ1000" s="3"/>
      <c r="FA1000" s="3"/>
      <c r="FB1000" s="3"/>
      <c r="FC1000" s="3"/>
      <c r="FD1000" s="3"/>
      <c r="FE1000" s="3"/>
      <c r="FF1000" s="3"/>
      <c r="FG1000" s="3"/>
    </row>
    <row r="1001" spans="1:163" s="6" customFormat="1">
      <c r="A1001" s="5"/>
      <c r="B1001" s="4"/>
      <c r="C1001" s="4"/>
      <c r="D1001" s="4"/>
      <c r="E1001" s="4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3"/>
      <c r="AW1001" s="3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  <c r="BL1001" s="3"/>
      <c r="BM1001" s="3"/>
      <c r="BN1001" s="3"/>
      <c r="BO1001" s="3"/>
      <c r="BP1001" s="3"/>
      <c r="BQ1001" s="3"/>
      <c r="BR1001" s="3"/>
      <c r="BS1001" s="3"/>
      <c r="BT1001" s="3"/>
      <c r="BU1001" s="3"/>
      <c r="BV1001" s="3"/>
      <c r="BW1001" s="3"/>
      <c r="BX1001" s="3"/>
      <c r="BY1001" s="3"/>
      <c r="BZ1001" s="3"/>
      <c r="CA1001" s="3"/>
      <c r="CB1001" s="3"/>
      <c r="CC1001" s="3"/>
      <c r="CD1001" s="3"/>
      <c r="CE1001" s="3"/>
      <c r="CF1001" s="3"/>
      <c r="CG1001" s="3"/>
      <c r="CH1001" s="3"/>
      <c r="CI1001" s="3"/>
      <c r="CJ1001" s="3"/>
      <c r="CK1001" s="3"/>
      <c r="CL1001" s="3"/>
      <c r="CM1001" s="3"/>
      <c r="CN1001" s="3"/>
      <c r="CO1001" s="3"/>
      <c r="CP1001" s="3"/>
      <c r="CQ1001" s="3"/>
      <c r="CR1001" s="3"/>
      <c r="CS1001" s="3"/>
      <c r="CT1001" s="3"/>
      <c r="CU1001" s="3"/>
      <c r="CV1001" s="3"/>
      <c r="CW1001" s="3"/>
      <c r="CX1001" s="3"/>
      <c r="CY1001" s="3"/>
      <c r="CZ1001" s="3"/>
      <c r="DA1001" s="3"/>
      <c r="DB1001" s="3"/>
      <c r="DC1001" s="3"/>
      <c r="DD1001" s="3"/>
      <c r="DE1001" s="3"/>
      <c r="DF1001" s="3"/>
      <c r="DG1001" s="3"/>
      <c r="DH1001" s="3"/>
      <c r="DI1001" s="3"/>
      <c r="DJ1001" s="3"/>
      <c r="DK1001" s="3"/>
      <c r="DL1001" s="3"/>
      <c r="DM1001" s="3"/>
      <c r="DN1001" s="3"/>
      <c r="DO1001" s="3"/>
      <c r="DP1001" s="3"/>
      <c r="DQ1001" s="3"/>
      <c r="DR1001" s="3"/>
      <c r="DS1001" s="3"/>
      <c r="DT1001" s="3"/>
      <c r="DU1001" s="3"/>
      <c r="DV1001" s="3"/>
      <c r="DW1001" s="3"/>
      <c r="DX1001" s="3"/>
      <c r="DY1001" s="3"/>
      <c r="DZ1001" s="3"/>
      <c r="EA1001" s="3"/>
      <c r="EB1001" s="3"/>
      <c r="EC1001" s="3"/>
      <c r="ED1001" s="3"/>
      <c r="EE1001" s="3"/>
      <c r="EF1001" s="3"/>
      <c r="EG1001" s="3"/>
      <c r="EH1001" s="3"/>
      <c r="EI1001" s="3"/>
      <c r="EJ1001" s="3"/>
      <c r="EK1001" s="3"/>
      <c r="EL1001" s="3"/>
      <c r="EM1001" s="3"/>
      <c r="EN1001" s="3"/>
      <c r="EO1001" s="3"/>
      <c r="EP1001" s="3"/>
      <c r="EQ1001" s="3"/>
      <c r="ER1001" s="3"/>
      <c r="ES1001" s="3"/>
      <c r="ET1001" s="3"/>
      <c r="EU1001" s="3"/>
      <c r="EV1001" s="3"/>
      <c r="EW1001" s="3"/>
      <c r="EX1001" s="3"/>
      <c r="EY1001" s="3"/>
      <c r="EZ1001" s="3"/>
      <c r="FA1001" s="3"/>
      <c r="FB1001" s="3"/>
      <c r="FC1001" s="3"/>
      <c r="FD1001" s="3"/>
      <c r="FE1001" s="3"/>
      <c r="FF1001" s="3"/>
      <c r="FG1001" s="3"/>
    </row>
    <row r="1002" spans="1:163" s="6" customFormat="1">
      <c r="A1002" s="5"/>
      <c r="B1002" s="4"/>
      <c r="C1002" s="4"/>
      <c r="D1002" s="4"/>
      <c r="E1002" s="4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3"/>
      <c r="AW1002" s="3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  <c r="BL1002" s="3"/>
      <c r="BM1002" s="3"/>
      <c r="BN1002" s="3"/>
      <c r="BO1002" s="3"/>
      <c r="BP1002" s="3"/>
      <c r="BQ1002" s="3"/>
      <c r="BR1002" s="3"/>
      <c r="BS1002" s="3"/>
      <c r="BT1002" s="3"/>
      <c r="BU1002" s="3"/>
      <c r="BV1002" s="3"/>
      <c r="BW1002" s="3"/>
      <c r="BX1002" s="3"/>
      <c r="BY1002" s="3"/>
      <c r="BZ1002" s="3"/>
      <c r="CA1002" s="3"/>
      <c r="CB1002" s="3"/>
      <c r="CC1002" s="3"/>
      <c r="CD1002" s="3"/>
      <c r="CE1002" s="3"/>
      <c r="CF1002" s="3"/>
      <c r="CG1002" s="3"/>
      <c r="CH1002" s="3"/>
      <c r="CI1002" s="3"/>
      <c r="CJ1002" s="3"/>
      <c r="CK1002" s="3"/>
      <c r="CL1002" s="3"/>
      <c r="CM1002" s="3"/>
      <c r="CN1002" s="3"/>
      <c r="CO1002" s="3"/>
      <c r="CP1002" s="3"/>
      <c r="CQ1002" s="3"/>
      <c r="CR1002" s="3"/>
      <c r="CS1002" s="3"/>
      <c r="CT1002" s="3"/>
      <c r="CU1002" s="3"/>
      <c r="CV1002" s="3"/>
      <c r="CW1002" s="3"/>
      <c r="CX1002" s="3"/>
      <c r="CY1002" s="3"/>
      <c r="CZ1002" s="3"/>
      <c r="DA1002" s="3"/>
      <c r="DB1002" s="3"/>
      <c r="DC1002" s="3"/>
      <c r="DD1002" s="3"/>
      <c r="DE1002" s="3"/>
      <c r="DF1002" s="3"/>
      <c r="DG1002" s="3"/>
      <c r="DH1002" s="3"/>
      <c r="DI1002" s="3"/>
      <c r="DJ1002" s="3"/>
      <c r="DK1002" s="3"/>
      <c r="DL1002" s="3"/>
      <c r="DM1002" s="3"/>
      <c r="DN1002" s="3"/>
      <c r="DO1002" s="3"/>
      <c r="DP1002" s="3"/>
      <c r="DQ1002" s="3"/>
      <c r="DR1002" s="3"/>
      <c r="DS1002" s="3"/>
      <c r="DT1002" s="3"/>
      <c r="DU1002" s="3"/>
      <c r="DV1002" s="3"/>
      <c r="DW1002" s="3"/>
      <c r="DX1002" s="3"/>
      <c r="DY1002" s="3"/>
      <c r="DZ1002" s="3"/>
      <c r="EA1002" s="3"/>
      <c r="EB1002" s="3"/>
      <c r="EC1002" s="3"/>
      <c r="ED1002" s="3"/>
      <c r="EE1002" s="3"/>
      <c r="EF1002" s="3"/>
      <c r="EG1002" s="3"/>
      <c r="EH1002" s="3"/>
      <c r="EI1002" s="3"/>
      <c r="EJ1002" s="3"/>
      <c r="EK1002" s="3"/>
      <c r="EL1002" s="3"/>
      <c r="EM1002" s="3"/>
      <c r="EN1002" s="3"/>
      <c r="EO1002" s="3"/>
      <c r="EP1002" s="3"/>
      <c r="EQ1002" s="3"/>
      <c r="ER1002" s="3"/>
      <c r="ES1002" s="3"/>
      <c r="ET1002" s="3"/>
      <c r="EU1002" s="3"/>
      <c r="EV1002" s="3"/>
      <c r="EW1002" s="3"/>
      <c r="EX1002" s="3"/>
      <c r="EY1002" s="3"/>
      <c r="EZ1002" s="3"/>
      <c r="FA1002" s="3"/>
      <c r="FB1002" s="3"/>
      <c r="FC1002" s="3"/>
      <c r="FD1002" s="3"/>
      <c r="FE1002" s="3"/>
      <c r="FF1002" s="3"/>
      <c r="FG1002" s="3"/>
    </row>
    <row r="1003" spans="1:163" s="6" customFormat="1">
      <c r="A1003" s="5"/>
      <c r="B1003" s="4"/>
      <c r="C1003" s="4"/>
      <c r="D1003" s="4"/>
      <c r="E1003" s="4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3"/>
      <c r="AW1003" s="3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  <c r="BL1003" s="3"/>
      <c r="BM1003" s="3"/>
      <c r="BN1003" s="3"/>
      <c r="BO1003" s="3"/>
      <c r="BP1003" s="3"/>
      <c r="BQ1003" s="3"/>
      <c r="BR1003" s="3"/>
      <c r="BS1003" s="3"/>
      <c r="BT1003" s="3"/>
      <c r="BU1003" s="3"/>
      <c r="BV1003" s="3"/>
      <c r="BW1003" s="3"/>
      <c r="BX1003" s="3"/>
      <c r="BY1003" s="3"/>
      <c r="BZ1003" s="3"/>
      <c r="CA1003" s="3"/>
      <c r="CB1003" s="3"/>
      <c r="CC1003" s="3"/>
      <c r="CD1003" s="3"/>
      <c r="CE1003" s="3"/>
      <c r="CF1003" s="3"/>
      <c r="CG1003" s="3"/>
      <c r="CH1003" s="3"/>
      <c r="CI1003" s="3"/>
      <c r="CJ1003" s="3"/>
      <c r="CK1003" s="3"/>
      <c r="CL1003" s="3"/>
      <c r="CM1003" s="3"/>
      <c r="CN1003" s="3"/>
      <c r="CO1003" s="3"/>
      <c r="CP1003" s="3"/>
      <c r="CQ1003" s="3"/>
      <c r="CR1003" s="3"/>
      <c r="CS1003" s="3"/>
      <c r="CT1003" s="3"/>
      <c r="CU1003" s="3"/>
      <c r="CV1003" s="3"/>
      <c r="CW1003" s="3"/>
      <c r="CX1003" s="3"/>
      <c r="CY1003" s="3"/>
      <c r="CZ1003" s="3"/>
      <c r="DA1003" s="3"/>
      <c r="DB1003" s="3"/>
      <c r="DC1003" s="3"/>
      <c r="DD1003" s="3"/>
      <c r="DE1003" s="3"/>
      <c r="DF1003" s="3"/>
      <c r="DG1003" s="3"/>
      <c r="DH1003" s="3"/>
      <c r="DI1003" s="3"/>
      <c r="DJ1003" s="3"/>
      <c r="DK1003" s="3"/>
      <c r="DL1003" s="3"/>
      <c r="DM1003" s="3"/>
      <c r="DN1003" s="3"/>
      <c r="DO1003" s="3"/>
      <c r="DP1003" s="3"/>
      <c r="DQ1003" s="3"/>
      <c r="DR1003" s="3"/>
      <c r="DS1003" s="3"/>
      <c r="DT1003" s="3"/>
      <c r="DU1003" s="3"/>
      <c r="DV1003" s="3"/>
      <c r="DW1003" s="3"/>
      <c r="DX1003" s="3"/>
      <c r="DY1003" s="3"/>
      <c r="DZ1003" s="3"/>
      <c r="EA1003" s="3"/>
      <c r="EB1003" s="3"/>
      <c r="EC1003" s="3"/>
      <c r="ED1003" s="3"/>
      <c r="EE1003" s="3"/>
      <c r="EF1003" s="3"/>
      <c r="EG1003" s="3"/>
      <c r="EH1003" s="3"/>
      <c r="EI1003" s="3"/>
      <c r="EJ1003" s="3"/>
      <c r="EK1003" s="3"/>
      <c r="EL1003" s="3"/>
      <c r="EM1003" s="3"/>
      <c r="EN1003" s="3"/>
      <c r="EO1003" s="3"/>
      <c r="EP1003" s="3"/>
      <c r="EQ1003" s="3"/>
      <c r="ER1003" s="3"/>
      <c r="ES1003" s="3"/>
      <c r="ET1003" s="3"/>
      <c r="EU1003" s="3"/>
      <c r="EV1003" s="3"/>
      <c r="EW1003" s="3"/>
      <c r="EX1003" s="3"/>
      <c r="EY1003" s="3"/>
      <c r="EZ1003" s="3"/>
      <c r="FA1003" s="3"/>
      <c r="FB1003" s="3"/>
      <c r="FC1003" s="3"/>
      <c r="FD1003" s="3"/>
      <c r="FE1003" s="3"/>
      <c r="FF1003" s="3"/>
      <c r="FG1003" s="3"/>
    </row>
    <row r="1004" spans="1:163" s="6" customFormat="1">
      <c r="A1004" s="5"/>
      <c r="B1004" s="4"/>
      <c r="C1004" s="4"/>
      <c r="D1004" s="4"/>
      <c r="E1004" s="4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3"/>
      <c r="AW1004" s="3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  <c r="BL1004" s="3"/>
      <c r="BM1004" s="3"/>
      <c r="BN1004" s="3"/>
      <c r="BO1004" s="3"/>
      <c r="BP1004" s="3"/>
      <c r="BQ1004" s="3"/>
      <c r="BR1004" s="3"/>
      <c r="BS1004" s="3"/>
      <c r="BT1004" s="3"/>
      <c r="BU1004" s="3"/>
      <c r="BV1004" s="3"/>
      <c r="BW1004" s="3"/>
      <c r="BX1004" s="3"/>
      <c r="BY1004" s="3"/>
      <c r="BZ1004" s="3"/>
      <c r="CA1004" s="3"/>
      <c r="CB1004" s="3"/>
      <c r="CC1004" s="3"/>
      <c r="CD1004" s="3"/>
      <c r="CE1004" s="3"/>
      <c r="CF1004" s="3"/>
      <c r="CG1004" s="3"/>
      <c r="CH1004" s="3"/>
      <c r="CI1004" s="3"/>
      <c r="CJ1004" s="3"/>
      <c r="CK1004" s="3"/>
      <c r="CL1004" s="3"/>
      <c r="CM1004" s="3"/>
      <c r="CN1004" s="3"/>
      <c r="CO1004" s="3"/>
      <c r="CP1004" s="3"/>
      <c r="CQ1004" s="3"/>
      <c r="CR1004" s="3"/>
      <c r="CS1004" s="3"/>
      <c r="CT1004" s="3"/>
      <c r="CU1004" s="3"/>
      <c r="CV1004" s="3"/>
      <c r="CW1004" s="3"/>
      <c r="CX1004" s="3"/>
      <c r="CY1004" s="3"/>
      <c r="CZ1004" s="3"/>
      <c r="DA1004" s="3"/>
      <c r="DB1004" s="3"/>
      <c r="DC1004" s="3"/>
      <c r="DD1004" s="3"/>
      <c r="DE1004" s="3"/>
      <c r="DF1004" s="3"/>
      <c r="DG1004" s="3"/>
      <c r="DH1004" s="3"/>
      <c r="DI1004" s="3"/>
      <c r="DJ1004" s="3"/>
      <c r="DK1004" s="3"/>
      <c r="DL1004" s="3"/>
      <c r="DM1004" s="3"/>
      <c r="DN1004" s="3"/>
      <c r="DO1004" s="3"/>
      <c r="DP1004" s="3"/>
      <c r="DQ1004" s="3"/>
      <c r="DR1004" s="3"/>
      <c r="DS1004" s="3"/>
      <c r="DT1004" s="3"/>
      <c r="DU1004" s="3"/>
      <c r="DV1004" s="3"/>
      <c r="DW1004" s="3"/>
      <c r="DX1004" s="3"/>
      <c r="DY1004" s="3"/>
      <c r="DZ1004" s="3"/>
      <c r="EA1004" s="3"/>
      <c r="EB1004" s="3"/>
      <c r="EC1004" s="3"/>
      <c r="ED1004" s="3"/>
      <c r="EE1004" s="3"/>
      <c r="EF1004" s="3"/>
      <c r="EG1004" s="3"/>
      <c r="EH1004" s="3"/>
      <c r="EI1004" s="3"/>
      <c r="EJ1004" s="3"/>
      <c r="EK1004" s="3"/>
      <c r="EL1004" s="3"/>
      <c r="EM1004" s="3"/>
      <c r="EN1004" s="3"/>
      <c r="EO1004" s="3"/>
      <c r="EP1004" s="3"/>
      <c r="EQ1004" s="3"/>
      <c r="ER1004" s="3"/>
      <c r="ES1004" s="3"/>
      <c r="ET1004" s="3"/>
      <c r="EU1004" s="3"/>
      <c r="EV1004" s="3"/>
      <c r="EW1004" s="3"/>
      <c r="EX1004" s="3"/>
      <c r="EY1004" s="3"/>
      <c r="EZ1004" s="3"/>
      <c r="FA1004" s="3"/>
      <c r="FB1004" s="3"/>
      <c r="FC1004" s="3"/>
      <c r="FD1004" s="3"/>
      <c r="FE1004" s="3"/>
      <c r="FF1004" s="3"/>
      <c r="FG1004" s="3"/>
    </row>
    <row r="1005" spans="1:163" s="6" customFormat="1">
      <c r="A1005" s="5"/>
      <c r="B1005" s="4"/>
      <c r="C1005" s="4"/>
      <c r="D1005" s="4"/>
      <c r="E1005" s="4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3"/>
      <c r="AW1005" s="3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  <c r="BL1005" s="3"/>
      <c r="BM1005" s="3"/>
      <c r="BN1005" s="3"/>
      <c r="BO1005" s="3"/>
      <c r="BP1005" s="3"/>
      <c r="BQ1005" s="3"/>
      <c r="BR1005" s="3"/>
      <c r="BS1005" s="3"/>
      <c r="BT1005" s="3"/>
      <c r="BU1005" s="3"/>
      <c r="BV1005" s="3"/>
      <c r="BW1005" s="3"/>
      <c r="BX1005" s="3"/>
      <c r="BY1005" s="3"/>
      <c r="BZ1005" s="3"/>
      <c r="CA1005" s="3"/>
      <c r="CB1005" s="3"/>
      <c r="CC1005" s="3"/>
      <c r="CD1005" s="3"/>
      <c r="CE1005" s="3"/>
      <c r="CF1005" s="3"/>
      <c r="CG1005" s="3"/>
      <c r="CH1005" s="3"/>
      <c r="CI1005" s="3"/>
      <c r="CJ1005" s="3"/>
      <c r="CK1005" s="3"/>
      <c r="CL1005" s="3"/>
      <c r="CM1005" s="3"/>
      <c r="CN1005" s="3"/>
      <c r="CO1005" s="3"/>
      <c r="CP1005" s="3"/>
      <c r="CQ1005" s="3"/>
      <c r="CR1005" s="3"/>
      <c r="CS1005" s="3"/>
      <c r="CT1005" s="3"/>
      <c r="CU1005" s="3"/>
      <c r="CV1005" s="3"/>
      <c r="CW1005" s="3"/>
      <c r="CX1005" s="3"/>
      <c r="CY1005" s="3"/>
      <c r="CZ1005" s="3"/>
      <c r="DA1005" s="3"/>
      <c r="DB1005" s="3"/>
      <c r="DC1005" s="3"/>
      <c r="DD1005" s="3"/>
      <c r="DE1005" s="3"/>
      <c r="DF1005" s="3"/>
      <c r="DG1005" s="3"/>
      <c r="DH1005" s="3"/>
      <c r="DI1005" s="3"/>
      <c r="DJ1005" s="3"/>
      <c r="DK1005" s="3"/>
      <c r="DL1005" s="3"/>
      <c r="DM1005" s="3"/>
      <c r="DN1005" s="3"/>
      <c r="DO1005" s="3"/>
      <c r="DP1005" s="3"/>
      <c r="DQ1005" s="3"/>
      <c r="DR1005" s="3"/>
      <c r="DS1005" s="3"/>
      <c r="DT1005" s="3"/>
      <c r="DU1005" s="3"/>
      <c r="DV1005" s="3"/>
      <c r="DW1005" s="3"/>
      <c r="DX1005" s="3"/>
      <c r="DY1005" s="3"/>
      <c r="DZ1005" s="3"/>
      <c r="EA1005" s="3"/>
      <c r="EB1005" s="3"/>
      <c r="EC1005" s="3"/>
      <c r="ED1005" s="3"/>
      <c r="EE1005" s="3"/>
      <c r="EF1005" s="3"/>
      <c r="EG1005" s="3"/>
      <c r="EH1005" s="3"/>
      <c r="EI1005" s="3"/>
      <c r="EJ1005" s="3"/>
      <c r="EK1005" s="3"/>
      <c r="EL1005" s="3"/>
      <c r="EM1005" s="3"/>
      <c r="EN1005" s="3"/>
      <c r="EO1005" s="3"/>
      <c r="EP1005" s="3"/>
      <c r="EQ1005" s="3"/>
      <c r="ER1005" s="3"/>
      <c r="ES1005" s="3"/>
      <c r="ET1005" s="3"/>
      <c r="EU1005" s="3"/>
      <c r="EV1005" s="3"/>
      <c r="EW1005" s="3"/>
      <c r="EX1005" s="3"/>
      <c r="EY1005" s="3"/>
      <c r="EZ1005" s="3"/>
      <c r="FA1005" s="3"/>
      <c r="FB1005" s="3"/>
      <c r="FC1005" s="3"/>
      <c r="FD1005" s="3"/>
      <c r="FE1005" s="3"/>
      <c r="FF1005" s="3"/>
      <c r="FG1005" s="3"/>
    </row>
    <row r="1006" spans="1:163" s="6" customFormat="1">
      <c r="A1006" s="5"/>
      <c r="B1006" s="4"/>
      <c r="C1006" s="4"/>
      <c r="D1006" s="4"/>
      <c r="E1006" s="4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3"/>
      <c r="AW1006" s="3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  <c r="BL1006" s="3"/>
      <c r="BM1006" s="3"/>
      <c r="BN1006" s="3"/>
      <c r="BO1006" s="3"/>
      <c r="BP1006" s="3"/>
      <c r="BQ1006" s="3"/>
      <c r="BR1006" s="3"/>
      <c r="BS1006" s="3"/>
      <c r="BT1006" s="3"/>
      <c r="BU1006" s="3"/>
      <c r="BV1006" s="3"/>
      <c r="BW1006" s="3"/>
      <c r="BX1006" s="3"/>
      <c r="BY1006" s="3"/>
      <c r="BZ1006" s="3"/>
      <c r="CA1006" s="3"/>
      <c r="CB1006" s="3"/>
      <c r="CC1006" s="3"/>
      <c r="CD1006" s="3"/>
      <c r="CE1006" s="3"/>
      <c r="CF1006" s="3"/>
      <c r="CG1006" s="3"/>
      <c r="CH1006" s="3"/>
      <c r="CI1006" s="3"/>
      <c r="CJ1006" s="3"/>
      <c r="CK1006" s="3"/>
      <c r="CL1006" s="3"/>
      <c r="CM1006" s="3"/>
      <c r="CN1006" s="3"/>
      <c r="CO1006" s="3"/>
      <c r="CP1006" s="3"/>
      <c r="CQ1006" s="3"/>
      <c r="CR1006" s="3"/>
      <c r="CS1006" s="3"/>
      <c r="CT1006" s="3"/>
      <c r="CU1006" s="3"/>
      <c r="CV1006" s="3"/>
      <c r="CW1006" s="3"/>
      <c r="CX1006" s="3"/>
      <c r="CY1006" s="3"/>
      <c r="CZ1006" s="3"/>
      <c r="DA1006" s="3"/>
      <c r="DB1006" s="3"/>
      <c r="DC1006" s="3"/>
      <c r="DD1006" s="3"/>
      <c r="DE1006" s="3"/>
      <c r="DF1006" s="3"/>
      <c r="DG1006" s="3"/>
      <c r="DH1006" s="3"/>
      <c r="DI1006" s="3"/>
      <c r="DJ1006" s="3"/>
      <c r="DK1006" s="3"/>
      <c r="DL1006" s="3"/>
      <c r="DM1006" s="3"/>
      <c r="DN1006" s="3"/>
      <c r="DO1006" s="3"/>
      <c r="DP1006" s="3"/>
      <c r="DQ1006" s="3"/>
      <c r="DR1006" s="3"/>
      <c r="DS1006" s="3"/>
      <c r="DT1006" s="3"/>
      <c r="DU1006" s="3"/>
      <c r="DV1006" s="3"/>
      <c r="DW1006" s="3"/>
      <c r="DX1006" s="3"/>
      <c r="DY1006" s="3"/>
      <c r="DZ1006" s="3"/>
      <c r="EA1006" s="3"/>
      <c r="EB1006" s="3"/>
      <c r="EC1006" s="3"/>
      <c r="ED1006" s="3"/>
      <c r="EE1006" s="3"/>
      <c r="EF1006" s="3"/>
      <c r="EG1006" s="3"/>
      <c r="EH1006" s="3"/>
      <c r="EI1006" s="3"/>
      <c r="EJ1006" s="3"/>
      <c r="EK1006" s="3"/>
      <c r="EL1006" s="3"/>
      <c r="EM1006" s="3"/>
      <c r="EN1006" s="3"/>
      <c r="EO1006" s="3"/>
      <c r="EP1006" s="3"/>
      <c r="EQ1006" s="3"/>
      <c r="ER1006" s="3"/>
      <c r="ES1006" s="3"/>
      <c r="ET1006" s="3"/>
      <c r="EU1006" s="3"/>
      <c r="EV1006" s="3"/>
      <c r="EW1006" s="3"/>
      <c r="EX1006" s="3"/>
      <c r="EY1006" s="3"/>
      <c r="EZ1006" s="3"/>
      <c r="FA1006" s="3"/>
      <c r="FB1006" s="3"/>
      <c r="FC1006" s="3"/>
      <c r="FD1006" s="3"/>
      <c r="FE1006" s="3"/>
      <c r="FF1006" s="3"/>
      <c r="FG1006" s="3"/>
    </row>
    <row r="1007" spans="1:163" s="6" customFormat="1">
      <c r="A1007" s="5"/>
      <c r="B1007" s="4"/>
      <c r="C1007" s="4"/>
      <c r="D1007" s="4"/>
      <c r="E1007" s="4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3"/>
      <c r="AW1007" s="3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  <c r="BL1007" s="3"/>
      <c r="BM1007" s="3"/>
      <c r="BN1007" s="3"/>
      <c r="BO1007" s="3"/>
      <c r="BP1007" s="3"/>
      <c r="BQ1007" s="3"/>
      <c r="BR1007" s="3"/>
      <c r="BS1007" s="3"/>
      <c r="BT1007" s="3"/>
      <c r="BU1007" s="3"/>
      <c r="BV1007" s="3"/>
      <c r="BW1007" s="3"/>
      <c r="BX1007" s="3"/>
      <c r="BY1007" s="3"/>
      <c r="BZ1007" s="3"/>
      <c r="CA1007" s="3"/>
      <c r="CB1007" s="3"/>
      <c r="CC1007" s="3"/>
      <c r="CD1007" s="3"/>
      <c r="CE1007" s="3"/>
      <c r="CF1007" s="3"/>
      <c r="CG1007" s="3"/>
      <c r="CH1007" s="3"/>
      <c r="CI1007" s="3"/>
      <c r="CJ1007" s="3"/>
      <c r="CK1007" s="3"/>
      <c r="CL1007" s="3"/>
      <c r="CM1007" s="3"/>
      <c r="CN1007" s="3"/>
      <c r="CO1007" s="3"/>
      <c r="CP1007" s="3"/>
      <c r="CQ1007" s="3"/>
      <c r="CR1007" s="3"/>
      <c r="CS1007" s="3"/>
      <c r="CT1007" s="3"/>
      <c r="CU1007" s="3"/>
      <c r="CV1007" s="3"/>
      <c r="CW1007" s="3"/>
      <c r="CX1007" s="3"/>
      <c r="CY1007" s="3"/>
      <c r="CZ1007" s="3"/>
      <c r="DA1007" s="3"/>
      <c r="DB1007" s="3"/>
      <c r="DC1007" s="3"/>
      <c r="DD1007" s="3"/>
      <c r="DE1007" s="3"/>
      <c r="DF1007" s="3"/>
      <c r="DG1007" s="3"/>
      <c r="DH1007" s="3"/>
      <c r="DI1007" s="3"/>
      <c r="DJ1007" s="3"/>
      <c r="DK1007" s="3"/>
      <c r="DL1007" s="3"/>
      <c r="DM1007" s="3"/>
      <c r="DN1007" s="3"/>
      <c r="DO1007" s="3"/>
      <c r="DP1007" s="3"/>
      <c r="DQ1007" s="3"/>
      <c r="DR1007" s="3"/>
      <c r="DS1007" s="3"/>
      <c r="DT1007" s="3"/>
      <c r="DU1007" s="3"/>
      <c r="DV1007" s="3"/>
      <c r="DW1007" s="3"/>
      <c r="DX1007" s="3"/>
      <c r="DY1007" s="3"/>
      <c r="DZ1007" s="3"/>
      <c r="EA1007" s="3"/>
      <c r="EB1007" s="3"/>
      <c r="EC1007" s="3"/>
      <c r="ED1007" s="3"/>
      <c r="EE1007" s="3"/>
      <c r="EF1007" s="3"/>
      <c r="EG1007" s="3"/>
      <c r="EH1007" s="3"/>
      <c r="EI1007" s="3"/>
      <c r="EJ1007" s="3"/>
      <c r="EK1007" s="3"/>
      <c r="EL1007" s="3"/>
      <c r="EM1007" s="3"/>
      <c r="EN1007" s="3"/>
      <c r="EO1007" s="3"/>
      <c r="EP1007" s="3"/>
      <c r="EQ1007" s="3"/>
      <c r="ER1007" s="3"/>
      <c r="ES1007" s="3"/>
      <c r="ET1007" s="3"/>
      <c r="EU1007" s="3"/>
      <c r="EV1007" s="3"/>
      <c r="EW1007" s="3"/>
      <c r="EX1007" s="3"/>
      <c r="EY1007" s="3"/>
      <c r="EZ1007" s="3"/>
      <c r="FA1007" s="3"/>
      <c r="FB1007" s="3"/>
      <c r="FC1007" s="3"/>
      <c r="FD1007" s="3"/>
      <c r="FE1007" s="3"/>
      <c r="FF1007" s="3"/>
      <c r="FG1007" s="3"/>
    </row>
    <row r="1008" spans="1:163" s="6" customFormat="1">
      <c r="A1008" s="5"/>
      <c r="B1008" s="4"/>
      <c r="C1008" s="4"/>
      <c r="D1008" s="4"/>
      <c r="E1008" s="4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3"/>
      <c r="AW1008" s="3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  <c r="BL1008" s="3"/>
      <c r="BM1008" s="3"/>
      <c r="BN1008" s="3"/>
      <c r="BO1008" s="3"/>
      <c r="BP1008" s="3"/>
      <c r="BQ1008" s="3"/>
      <c r="BR1008" s="3"/>
      <c r="BS1008" s="3"/>
      <c r="BT1008" s="3"/>
      <c r="BU1008" s="3"/>
      <c r="BV1008" s="3"/>
      <c r="BW1008" s="3"/>
      <c r="BX1008" s="3"/>
      <c r="BY1008" s="3"/>
      <c r="BZ1008" s="3"/>
      <c r="CA1008" s="3"/>
      <c r="CB1008" s="3"/>
      <c r="CC1008" s="3"/>
      <c r="CD1008" s="3"/>
      <c r="CE1008" s="3"/>
      <c r="CF1008" s="3"/>
      <c r="CG1008" s="3"/>
      <c r="CH1008" s="3"/>
      <c r="CI1008" s="3"/>
      <c r="CJ1008" s="3"/>
      <c r="CK1008" s="3"/>
      <c r="CL1008" s="3"/>
      <c r="CM1008" s="3"/>
      <c r="CN1008" s="3"/>
      <c r="CO1008" s="3"/>
      <c r="CP1008" s="3"/>
      <c r="CQ1008" s="3"/>
      <c r="CR1008" s="3"/>
      <c r="CS1008" s="3"/>
      <c r="CT1008" s="3"/>
      <c r="CU1008" s="3"/>
      <c r="CV1008" s="3"/>
      <c r="CW1008" s="3"/>
      <c r="CX1008" s="3"/>
      <c r="CY1008" s="3"/>
      <c r="CZ1008" s="3"/>
      <c r="DA1008" s="3"/>
      <c r="DB1008" s="3"/>
      <c r="DC1008" s="3"/>
      <c r="DD1008" s="3"/>
      <c r="DE1008" s="3"/>
      <c r="DF1008" s="3"/>
      <c r="DG1008" s="3"/>
      <c r="DH1008" s="3"/>
      <c r="DI1008" s="3"/>
      <c r="DJ1008" s="3"/>
      <c r="DK1008" s="3"/>
      <c r="DL1008" s="3"/>
      <c r="DM1008" s="3"/>
      <c r="DN1008" s="3"/>
      <c r="DO1008" s="3"/>
      <c r="DP1008" s="3"/>
      <c r="DQ1008" s="3"/>
      <c r="DR1008" s="3"/>
      <c r="DS1008" s="3"/>
      <c r="DT1008" s="3"/>
      <c r="DU1008" s="3"/>
      <c r="DV1008" s="3"/>
      <c r="DW1008" s="3"/>
      <c r="DX1008" s="3"/>
      <c r="DY1008" s="3"/>
      <c r="DZ1008" s="3"/>
      <c r="EA1008" s="3"/>
      <c r="EB1008" s="3"/>
      <c r="EC1008" s="3"/>
      <c r="ED1008" s="3"/>
      <c r="EE1008" s="3"/>
      <c r="EF1008" s="3"/>
      <c r="EG1008" s="3"/>
      <c r="EH1008" s="3"/>
      <c r="EI1008" s="3"/>
      <c r="EJ1008" s="3"/>
      <c r="EK1008" s="3"/>
      <c r="EL1008" s="3"/>
      <c r="EM1008" s="3"/>
      <c r="EN1008" s="3"/>
      <c r="EO1008" s="3"/>
      <c r="EP1008" s="3"/>
      <c r="EQ1008" s="3"/>
      <c r="ER1008" s="3"/>
      <c r="ES1008" s="3"/>
      <c r="ET1008" s="3"/>
      <c r="EU1008" s="3"/>
      <c r="EV1008" s="3"/>
      <c r="EW1008" s="3"/>
      <c r="EX1008" s="3"/>
      <c r="EY1008" s="3"/>
      <c r="EZ1008" s="3"/>
      <c r="FA1008" s="3"/>
      <c r="FB1008" s="3"/>
      <c r="FC1008" s="3"/>
      <c r="FD1008" s="3"/>
      <c r="FE1008" s="3"/>
      <c r="FF1008" s="3"/>
      <c r="FG1008" s="3"/>
    </row>
    <row r="1009" spans="1:163" s="6" customFormat="1">
      <c r="A1009" s="5"/>
      <c r="B1009" s="4"/>
      <c r="C1009" s="4"/>
      <c r="D1009" s="4"/>
      <c r="E1009" s="4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3"/>
      <c r="AW1009" s="3"/>
      <c r="AX1009" s="3"/>
      <c r="AY1009" s="3"/>
      <c r="AZ1009" s="3"/>
      <c r="BA1009" s="3"/>
      <c r="BB1009" s="3"/>
      <c r="BC1009" s="3"/>
      <c r="BD1009" s="3"/>
      <c r="BE1009" s="3"/>
      <c r="BF1009" s="3"/>
      <c r="BG1009" s="3"/>
      <c r="BH1009" s="3"/>
      <c r="BI1009" s="3"/>
      <c r="BJ1009" s="3"/>
      <c r="BK1009" s="3"/>
      <c r="BL1009" s="3"/>
      <c r="BM1009" s="3"/>
      <c r="BN1009" s="3"/>
      <c r="BO1009" s="3"/>
      <c r="BP1009" s="3"/>
      <c r="BQ1009" s="3"/>
      <c r="BR1009" s="3"/>
      <c r="BS1009" s="3"/>
      <c r="BT1009" s="3"/>
      <c r="BU1009" s="3"/>
      <c r="BV1009" s="3"/>
      <c r="BW1009" s="3"/>
      <c r="BX1009" s="3"/>
      <c r="BY1009" s="3"/>
      <c r="BZ1009" s="3"/>
      <c r="CA1009" s="3"/>
      <c r="CB1009" s="3"/>
      <c r="CC1009" s="3"/>
      <c r="CD1009" s="3"/>
      <c r="CE1009" s="3"/>
      <c r="CF1009" s="3"/>
      <c r="CG1009" s="3"/>
      <c r="CH1009" s="3"/>
      <c r="CI1009" s="3"/>
      <c r="CJ1009" s="3"/>
      <c r="CK1009" s="3"/>
      <c r="CL1009" s="3"/>
      <c r="CM1009" s="3"/>
      <c r="CN1009" s="3"/>
      <c r="CO1009" s="3"/>
      <c r="CP1009" s="3"/>
      <c r="CQ1009" s="3"/>
      <c r="CR1009" s="3"/>
      <c r="CS1009" s="3"/>
      <c r="CT1009" s="3"/>
      <c r="CU1009" s="3"/>
      <c r="CV1009" s="3"/>
      <c r="CW1009" s="3"/>
      <c r="CX1009" s="3"/>
      <c r="CY1009" s="3"/>
      <c r="CZ1009" s="3"/>
      <c r="DA1009" s="3"/>
      <c r="DB1009" s="3"/>
      <c r="DC1009" s="3"/>
      <c r="DD1009" s="3"/>
      <c r="DE1009" s="3"/>
      <c r="DF1009" s="3"/>
      <c r="DG1009" s="3"/>
      <c r="DH1009" s="3"/>
      <c r="DI1009" s="3"/>
      <c r="DJ1009" s="3"/>
      <c r="DK1009" s="3"/>
      <c r="DL1009" s="3"/>
      <c r="DM1009" s="3"/>
      <c r="DN1009" s="3"/>
      <c r="DO1009" s="3"/>
      <c r="DP1009" s="3"/>
      <c r="DQ1009" s="3"/>
      <c r="DR1009" s="3"/>
      <c r="DS1009" s="3"/>
      <c r="DT1009" s="3"/>
      <c r="DU1009" s="3"/>
      <c r="DV1009" s="3"/>
      <c r="DW1009" s="3"/>
      <c r="DX1009" s="3"/>
      <c r="DY1009" s="3"/>
      <c r="DZ1009" s="3"/>
      <c r="EA1009" s="3"/>
      <c r="EB1009" s="3"/>
      <c r="EC1009" s="3"/>
      <c r="ED1009" s="3"/>
      <c r="EE1009" s="3"/>
      <c r="EF1009" s="3"/>
      <c r="EG1009" s="3"/>
      <c r="EH1009" s="3"/>
      <c r="EI1009" s="3"/>
      <c r="EJ1009" s="3"/>
      <c r="EK1009" s="3"/>
      <c r="EL1009" s="3"/>
      <c r="EM1009" s="3"/>
      <c r="EN1009" s="3"/>
      <c r="EO1009" s="3"/>
      <c r="EP1009" s="3"/>
      <c r="EQ1009" s="3"/>
      <c r="ER1009" s="3"/>
      <c r="ES1009" s="3"/>
      <c r="ET1009" s="3"/>
      <c r="EU1009" s="3"/>
      <c r="EV1009" s="3"/>
      <c r="EW1009" s="3"/>
      <c r="EX1009" s="3"/>
      <c r="EY1009" s="3"/>
      <c r="EZ1009" s="3"/>
      <c r="FA1009" s="3"/>
      <c r="FB1009" s="3"/>
      <c r="FC1009" s="3"/>
      <c r="FD1009" s="3"/>
      <c r="FE1009" s="3"/>
      <c r="FF1009" s="3"/>
      <c r="FG1009" s="3"/>
    </row>
    <row r="1010" spans="1:163" s="6" customFormat="1">
      <c r="A1010" s="5"/>
      <c r="B1010" s="4"/>
      <c r="C1010" s="4"/>
      <c r="D1010" s="4"/>
      <c r="E1010" s="4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3"/>
      <c r="AW1010" s="3"/>
      <c r="AX1010" s="3"/>
      <c r="AY1010" s="3"/>
      <c r="AZ1010" s="3"/>
      <c r="BA1010" s="3"/>
      <c r="BB1010" s="3"/>
      <c r="BC1010" s="3"/>
      <c r="BD1010" s="3"/>
      <c r="BE1010" s="3"/>
      <c r="BF1010" s="3"/>
      <c r="BG1010" s="3"/>
      <c r="BH1010" s="3"/>
      <c r="BI1010" s="3"/>
      <c r="BJ1010" s="3"/>
      <c r="BK1010" s="3"/>
      <c r="BL1010" s="3"/>
      <c r="BM1010" s="3"/>
      <c r="BN1010" s="3"/>
      <c r="BO1010" s="3"/>
      <c r="BP1010" s="3"/>
      <c r="BQ1010" s="3"/>
      <c r="BR1010" s="3"/>
      <c r="BS1010" s="3"/>
      <c r="BT1010" s="3"/>
      <c r="BU1010" s="3"/>
      <c r="BV1010" s="3"/>
      <c r="BW1010" s="3"/>
      <c r="BX1010" s="3"/>
      <c r="BY1010" s="3"/>
      <c r="BZ1010" s="3"/>
      <c r="CA1010" s="3"/>
      <c r="CB1010" s="3"/>
      <c r="CC1010" s="3"/>
      <c r="CD1010" s="3"/>
      <c r="CE1010" s="3"/>
      <c r="CF1010" s="3"/>
      <c r="CG1010" s="3"/>
      <c r="CH1010" s="3"/>
      <c r="CI1010" s="3"/>
      <c r="CJ1010" s="3"/>
      <c r="CK1010" s="3"/>
      <c r="CL1010" s="3"/>
      <c r="CM1010" s="3"/>
      <c r="CN1010" s="3"/>
      <c r="CO1010" s="3"/>
      <c r="CP1010" s="3"/>
      <c r="CQ1010" s="3"/>
      <c r="CR1010" s="3"/>
      <c r="CS1010" s="3"/>
      <c r="CT1010" s="3"/>
      <c r="CU1010" s="3"/>
      <c r="CV1010" s="3"/>
      <c r="CW1010" s="3"/>
      <c r="CX1010" s="3"/>
      <c r="CY1010" s="3"/>
      <c r="CZ1010" s="3"/>
      <c r="DA1010" s="3"/>
      <c r="DB1010" s="3"/>
      <c r="DC1010" s="3"/>
      <c r="DD1010" s="3"/>
      <c r="DE1010" s="3"/>
      <c r="DF1010" s="3"/>
      <c r="DG1010" s="3"/>
      <c r="DH1010" s="3"/>
      <c r="DI1010" s="3"/>
      <c r="DJ1010" s="3"/>
      <c r="DK1010" s="3"/>
      <c r="DL1010" s="3"/>
      <c r="DM1010" s="3"/>
      <c r="DN1010" s="3"/>
      <c r="DO1010" s="3"/>
      <c r="DP1010" s="3"/>
      <c r="DQ1010" s="3"/>
      <c r="DR1010" s="3"/>
      <c r="DS1010" s="3"/>
      <c r="DT1010" s="3"/>
      <c r="DU1010" s="3"/>
      <c r="DV1010" s="3"/>
      <c r="DW1010" s="3"/>
      <c r="DX1010" s="3"/>
      <c r="DY1010" s="3"/>
      <c r="DZ1010" s="3"/>
      <c r="EA1010" s="3"/>
      <c r="EB1010" s="3"/>
      <c r="EC1010" s="3"/>
      <c r="ED1010" s="3"/>
      <c r="EE1010" s="3"/>
      <c r="EF1010" s="3"/>
      <c r="EG1010" s="3"/>
      <c r="EH1010" s="3"/>
      <c r="EI1010" s="3"/>
      <c r="EJ1010" s="3"/>
      <c r="EK1010" s="3"/>
      <c r="EL1010" s="3"/>
      <c r="EM1010" s="3"/>
      <c r="EN1010" s="3"/>
      <c r="EO1010" s="3"/>
      <c r="EP1010" s="3"/>
      <c r="EQ1010" s="3"/>
      <c r="ER1010" s="3"/>
      <c r="ES1010" s="3"/>
      <c r="ET1010" s="3"/>
      <c r="EU1010" s="3"/>
      <c r="EV1010" s="3"/>
      <c r="EW1010" s="3"/>
      <c r="EX1010" s="3"/>
      <c r="EY1010" s="3"/>
      <c r="EZ1010" s="3"/>
      <c r="FA1010" s="3"/>
      <c r="FB1010" s="3"/>
      <c r="FC1010" s="3"/>
      <c r="FD1010" s="3"/>
      <c r="FE1010" s="3"/>
      <c r="FF1010" s="3"/>
      <c r="FG1010" s="3"/>
    </row>
    <row r="1011" spans="1:163" s="6" customFormat="1">
      <c r="A1011" s="5"/>
      <c r="B1011" s="4"/>
      <c r="C1011" s="4"/>
      <c r="D1011" s="4"/>
      <c r="E1011" s="4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3"/>
      <c r="AW1011" s="3"/>
      <c r="AX1011" s="3"/>
      <c r="AY1011" s="3"/>
      <c r="AZ1011" s="3"/>
      <c r="BA1011" s="3"/>
      <c r="BB1011" s="3"/>
      <c r="BC1011" s="3"/>
      <c r="BD1011" s="3"/>
      <c r="BE1011" s="3"/>
      <c r="BF1011" s="3"/>
      <c r="BG1011" s="3"/>
      <c r="BH1011" s="3"/>
      <c r="BI1011" s="3"/>
      <c r="BJ1011" s="3"/>
      <c r="BK1011" s="3"/>
      <c r="BL1011" s="3"/>
      <c r="BM1011" s="3"/>
      <c r="BN1011" s="3"/>
      <c r="BO1011" s="3"/>
      <c r="BP1011" s="3"/>
      <c r="BQ1011" s="3"/>
      <c r="BR1011" s="3"/>
      <c r="BS1011" s="3"/>
      <c r="BT1011" s="3"/>
      <c r="BU1011" s="3"/>
      <c r="BV1011" s="3"/>
      <c r="BW1011" s="3"/>
      <c r="BX1011" s="3"/>
      <c r="BY1011" s="3"/>
      <c r="BZ1011" s="3"/>
      <c r="CA1011" s="3"/>
      <c r="CB1011" s="3"/>
      <c r="CC1011" s="3"/>
      <c r="CD1011" s="3"/>
      <c r="CE1011" s="3"/>
      <c r="CF1011" s="3"/>
      <c r="CG1011" s="3"/>
      <c r="CH1011" s="3"/>
      <c r="CI1011" s="3"/>
      <c r="CJ1011" s="3"/>
      <c r="CK1011" s="3"/>
      <c r="CL1011" s="3"/>
      <c r="CM1011" s="3"/>
      <c r="CN1011" s="3"/>
      <c r="CO1011" s="3"/>
      <c r="CP1011" s="3"/>
      <c r="CQ1011" s="3"/>
      <c r="CR1011" s="3"/>
      <c r="CS1011" s="3"/>
      <c r="CT1011" s="3"/>
      <c r="CU1011" s="3"/>
      <c r="CV1011" s="3"/>
      <c r="CW1011" s="3"/>
      <c r="CX1011" s="3"/>
      <c r="CY1011" s="3"/>
      <c r="CZ1011" s="3"/>
      <c r="DA1011" s="3"/>
      <c r="DB1011" s="3"/>
      <c r="DC1011" s="3"/>
      <c r="DD1011" s="3"/>
      <c r="DE1011" s="3"/>
      <c r="DF1011" s="3"/>
      <c r="DG1011" s="3"/>
      <c r="DH1011" s="3"/>
      <c r="DI1011" s="3"/>
      <c r="DJ1011" s="3"/>
      <c r="DK1011" s="3"/>
      <c r="DL1011" s="3"/>
      <c r="DM1011" s="3"/>
      <c r="DN1011" s="3"/>
      <c r="DO1011" s="3"/>
      <c r="DP1011" s="3"/>
      <c r="DQ1011" s="3"/>
      <c r="DR1011" s="3"/>
      <c r="DS1011" s="3"/>
      <c r="DT1011" s="3"/>
      <c r="DU1011" s="3"/>
      <c r="DV1011" s="3"/>
      <c r="DW1011" s="3"/>
      <c r="DX1011" s="3"/>
      <c r="DY1011" s="3"/>
      <c r="DZ1011" s="3"/>
      <c r="EA1011" s="3"/>
      <c r="EB1011" s="3"/>
      <c r="EC1011" s="3"/>
      <c r="ED1011" s="3"/>
      <c r="EE1011" s="3"/>
      <c r="EF1011" s="3"/>
      <c r="EG1011" s="3"/>
      <c r="EH1011" s="3"/>
      <c r="EI1011" s="3"/>
      <c r="EJ1011" s="3"/>
      <c r="EK1011" s="3"/>
      <c r="EL1011" s="3"/>
      <c r="EM1011" s="3"/>
      <c r="EN1011" s="3"/>
      <c r="EO1011" s="3"/>
      <c r="EP1011" s="3"/>
      <c r="EQ1011" s="3"/>
      <c r="ER1011" s="3"/>
      <c r="ES1011" s="3"/>
      <c r="ET1011" s="3"/>
      <c r="EU1011" s="3"/>
      <c r="EV1011" s="3"/>
      <c r="EW1011" s="3"/>
      <c r="EX1011" s="3"/>
      <c r="EY1011" s="3"/>
      <c r="EZ1011" s="3"/>
      <c r="FA1011" s="3"/>
      <c r="FB1011" s="3"/>
      <c r="FC1011" s="3"/>
      <c r="FD1011" s="3"/>
      <c r="FE1011" s="3"/>
      <c r="FF1011" s="3"/>
      <c r="FG1011" s="3"/>
    </row>
    <row r="1012" spans="1:163" s="6" customFormat="1">
      <c r="A1012" s="5"/>
      <c r="B1012" s="4"/>
      <c r="C1012" s="4"/>
      <c r="D1012" s="4"/>
      <c r="E1012" s="4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3"/>
      <c r="AW1012" s="3"/>
      <c r="AX1012" s="3"/>
      <c r="AY1012" s="3"/>
      <c r="AZ1012" s="3"/>
      <c r="BA1012" s="3"/>
      <c r="BB1012" s="3"/>
      <c r="BC1012" s="3"/>
      <c r="BD1012" s="3"/>
      <c r="BE1012" s="3"/>
      <c r="BF1012" s="3"/>
      <c r="BG1012" s="3"/>
      <c r="BH1012" s="3"/>
      <c r="BI1012" s="3"/>
      <c r="BJ1012" s="3"/>
      <c r="BK1012" s="3"/>
      <c r="BL1012" s="3"/>
      <c r="BM1012" s="3"/>
      <c r="BN1012" s="3"/>
      <c r="BO1012" s="3"/>
      <c r="BP1012" s="3"/>
      <c r="BQ1012" s="3"/>
      <c r="BR1012" s="3"/>
      <c r="BS1012" s="3"/>
      <c r="BT1012" s="3"/>
      <c r="BU1012" s="3"/>
      <c r="BV1012" s="3"/>
      <c r="BW1012" s="3"/>
      <c r="BX1012" s="3"/>
      <c r="BY1012" s="3"/>
      <c r="BZ1012" s="3"/>
      <c r="CA1012" s="3"/>
      <c r="CB1012" s="3"/>
      <c r="CC1012" s="3"/>
      <c r="CD1012" s="3"/>
      <c r="CE1012" s="3"/>
      <c r="CF1012" s="3"/>
      <c r="CG1012" s="3"/>
      <c r="CH1012" s="3"/>
      <c r="CI1012" s="3"/>
      <c r="CJ1012" s="3"/>
      <c r="CK1012" s="3"/>
      <c r="CL1012" s="3"/>
      <c r="CM1012" s="3"/>
      <c r="CN1012" s="3"/>
      <c r="CO1012" s="3"/>
      <c r="CP1012" s="3"/>
      <c r="CQ1012" s="3"/>
      <c r="CR1012" s="3"/>
      <c r="CS1012" s="3"/>
      <c r="CT1012" s="3"/>
      <c r="CU1012" s="3"/>
      <c r="CV1012" s="3"/>
      <c r="CW1012" s="3"/>
      <c r="CX1012" s="3"/>
      <c r="CY1012" s="3"/>
      <c r="CZ1012" s="3"/>
      <c r="DA1012" s="3"/>
      <c r="DB1012" s="3"/>
      <c r="DC1012" s="3"/>
      <c r="DD1012" s="3"/>
      <c r="DE1012" s="3"/>
      <c r="DF1012" s="3"/>
      <c r="DG1012" s="3"/>
      <c r="DH1012" s="3"/>
      <c r="DI1012" s="3"/>
      <c r="DJ1012" s="3"/>
      <c r="DK1012" s="3"/>
      <c r="DL1012" s="3"/>
      <c r="DM1012" s="3"/>
      <c r="DN1012" s="3"/>
      <c r="DO1012" s="3"/>
      <c r="DP1012" s="3"/>
      <c r="DQ1012" s="3"/>
      <c r="DR1012" s="3"/>
      <c r="DS1012" s="3"/>
      <c r="DT1012" s="3"/>
      <c r="DU1012" s="3"/>
      <c r="DV1012" s="3"/>
      <c r="DW1012" s="3"/>
      <c r="DX1012" s="3"/>
      <c r="DY1012" s="3"/>
      <c r="DZ1012" s="3"/>
      <c r="EA1012" s="3"/>
      <c r="EB1012" s="3"/>
      <c r="EC1012" s="3"/>
      <c r="ED1012" s="3"/>
      <c r="EE1012" s="3"/>
      <c r="EF1012" s="3"/>
      <c r="EG1012" s="3"/>
      <c r="EH1012" s="3"/>
      <c r="EI1012" s="3"/>
      <c r="EJ1012" s="3"/>
      <c r="EK1012" s="3"/>
      <c r="EL1012" s="3"/>
      <c r="EM1012" s="3"/>
      <c r="EN1012" s="3"/>
      <c r="EO1012" s="3"/>
      <c r="EP1012" s="3"/>
      <c r="EQ1012" s="3"/>
      <c r="ER1012" s="3"/>
      <c r="ES1012" s="3"/>
      <c r="ET1012" s="3"/>
      <c r="EU1012" s="3"/>
      <c r="EV1012" s="3"/>
      <c r="EW1012" s="3"/>
      <c r="EX1012" s="3"/>
      <c r="EY1012" s="3"/>
      <c r="EZ1012" s="3"/>
      <c r="FA1012" s="3"/>
      <c r="FB1012" s="3"/>
      <c r="FC1012" s="3"/>
      <c r="FD1012" s="3"/>
      <c r="FE1012" s="3"/>
      <c r="FF1012" s="3"/>
      <c r="FG1012" s="3"/>
    </row>
    <row r="1013" spans="1:163" s="6" customFormat="1">
      <c r="A1013" s="5"/>
      <c r="B1013" s="4"/>
      <c r="C1013" s="4"/>
      <c r="D1013" s="4"/>
      <c r="E1013" s="4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3"/>
      <c r="AW1013" s="3"/>
      <c r="AX1013" s="3"/>
      <c r="AY1013" s="3"/>
      <c r="AZ1013" s="3"/>
      <c r="BA1013" s="3"/>
      <c r="BB1013" s="3"/>
      <c r="BC1013" s="3"/>
      <c r="BD1013" s="3"/>
      <c r="BE1013" s="3"/>
      <c r="BF1013" s="3"/>
      <c r="BG1013" s="3"/>
      <c r="BH1013" s="3"/>
      <c r="BI1013" s="3"/>
      <c r="BJ1013" s="3"/>
      <c r="BK1013" s="3"/>
      <c r="BL1013" s="3"/>
      <c r="BM1013" s="3"/>
      <c r="BN1013" s="3"/>
      <c r="BO1013" s="3"/>
      <c r="BP1013" s="3"/>
      <c r="BQ1013" s="3"/>
      <c r="BR1013" s="3"/>
      <c r="BS1013" s="3"/>
      <c r="BT1013" s="3"/>
      <c r="BU1013" s="3"/>
      <c r="BV1013" s="3"/>
      <c r="BW1013" s="3"/>
      <c r="BX1013" s="3"/>
      <c r="BY1013" s="3"/>
      <c r="BZ1013" s="3"/>
      <c r="CA1013" s="3"/>
      <c r="CB1013" s="3"/>
      <c r="CC1013" s="3"/>
      <c r="CD1013" s="3"/>
      <c r="CE1013" s="3"/>
      <c r="CF1013" s="3"/>
      <c r="CG1013" s="3"/>
      <c r="CH1013" s="3"/>
      <c r="CI1013" s="3"/>
      <c r="CJ1013" s="3"/>
      <c r="CK1013" s="3"/>
      <c r="CL1013" s="3"/>
      <c r="CM1013" s="3"/>
      <c r="CN1013" s="3"/>
      <c r="CO1013" s="3"/>
      <c r="CP1013" s="3"/>
      <c r="CQ1013" s="3"/>
      <c r="CR1013" s="3"/>
      <c r="CS1013" s="3"/>
      <c r="CT1013" s="3"/>
      <c r="CU1013" s="3"/>
      <c r="CV1013" s="3"/>
      <c r="CW1013" s="3"/>
      <c r="CX1013" s="3"/>
      <c r="CY1013" s="3"/>
      <c r="CZ1013" s="3"/>
      <c r="DA1013" s="3"/>
      <c r="DB1013" s="3"/>
      <c r="DC1013" s="3"/>
      <c r="DD1013" s="3"/>
      <c r="DE1013" s="3"/>
      <c r="DF1013" s="3"/>
      <c r="DG1013" s="3"/>
      <c r="DH1013" s="3"/>
      <c r="DI1013" s="3"/>
      <c r="DJ1013" s="3"/>
      <c r="DK1013" s="3"/>
      <c r="DL1013" s="3"/>
      <c r="DM1013" s="3"/>
      <c r="DN1013" s="3"/>
      <c r="DO1013" s="3"/>
      <c r="DP1013" s="3"/>
      <c r="DQ1013" s="3"/>
      <c r="DR1013" s="3"/>
      <c r="DS1013" s="3"/>
      <c r="DT1013" s="3"/>
      <c r="DU1013" s="3"/>
      <c r="DV1013" s="3"/>
      <c r="DW1013" s="3"/>
      <c r="DX1013" s="3"/>
      <c r="DY1013" s="3"/>
      <c r="DZ1013" s="3"/>
      <c r="EA1013" s="3"/>
      <c r="EB1013" s="3"/>
      <c r="EC1013" s="3"/>
      <c r="ED1013" s="3"/>
      <c r="EE1013" s="3"/>
      <c r="EF1013" s="3"/>
      <c r="EG1013" s="3"/>
      <c r="EH1013" s="3"/>
      <c r="EI1013" s="3"/>
      <c r="EJ1013" s="3"/>
      <c r="EK1013" s="3"/>
      <c r="EL1013" s="3"/>
      <c r="EM1013" s="3"/>
      <c r="EN1013" s="3"/>
      <c r="EO1013" s="3"/>
      <c r="EP1013" s="3"/>
      <c r="EQ1013" s="3"/>
      <c r="ER1013" s="3"/>
      <c r="ES1013" s="3"/>
      <c r="ET1013" s="3"/>
      <c r="EU1013" s="3"/>
      <c r="EV1013" s="3"/>
      <c r="EW1013" s="3"/>
      <c r="EX1013" s="3"/>
      <c r="EY1013" s="3"/>
      <c r="EZ1013" s="3"/>
      <c r="FA1013" s="3"/>
      <c r="FB1013" s="3"/>
      <c r="FC1013" s="3"/>
      <c r="FD1013" s="3"/>
      <c r="FE1013" s="3"/>
      <c r="FF1013" s="3"/>
      <c r="FG1013" s="3"/>
    </row>
    <row r="1014" spans="1:163" s="6" customFormat="1">
      <c r="A1014" s="5"/>
      <c r="B1014" s="4"/>
      <c r="C1014" s="4"/>
      <c r="D1014" s="4"/>
      <c r="E1014" s="4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3"/>
      <c r="AW1014" s="3"/>
      <c r="AX1014" s="3"/>
      <c r="AY1014" s="3"/>
      <c r="AZ1014" s="3"/>
      <c r="BA1014" s="3"/>
      <c r="BB1014" s="3"/>
      <c r="BC1014" s="3"/>
      <c r="BD1014" s="3"/>
      <c r="BE1014" s="3"/>
      <c r="BF1014" s="3"/>
      <c r="BG1014" s="3"/>
      <c r="BH1014" s="3"/>
      <c r="BI1014" s="3"/>
      <c r="BJ1014" s="3"/>
      <c r="BK1014" s="3"/>
      <c r="BL1014" s="3"/>
      <c r="BM1014" s="3"/>
      <c r="BN1014" s="3"/>
      <c r="BO1014" s="3"/>
      <c r="BP1014" s="3"/>
      <c r="BQ1014" s="3"/>
      <c r="BR1014" s="3"/>
      <c r="BS1014" s="3"/>
      <c r="BT1014" s="3"/>
      <c r="BU1014" s="3"/>
      <c r="BV1014" s="3"/>
      <c r="BW1014" s="3"/>
      <c r="BX1014" s="3"/>
      <c r="BY1014" s="3"/>
      <c r="BZ1014" s="3"/>
      <c r="CA1014" s="3"/>
      <c r="CB1014" s="3"/>
      <c r="CC1014" s="3"/>
      <c r="CD1014" s="3"/>
      <c r="CE1014" s="3"/>
      <c r="CF1014" s="3"/>
      <c r="CG1014" s="3"/>
      <c r="CH1014" s="3"/>
      <c r="CI1014" s="3"/>
      <c r="CJ1014" s="3"/>
      <c r="CK1014" s="3"/>
      <c r="CL1014" s="3"/>
      <c r="CM1014" s="3"/>
      <c r="CN1014" s="3"/>
      <c r="CO1014" s="3"/>
      <c r="CP1014" s="3"/>
      <c r="CQ1014" s="3"/>
      <c r="CR1014" s="3"/>
      <c r="CS1014" s="3"/>
      <c r="CT1014" s="3"/>
      <c r="CU1014" s="3"/>
      <c r="CV1014" s="3"/>
      <c r="CW1014" s="3"/>
      <c r="CX1014" s="3"/>
      <c r="CY1014" s="3"/>
      <c r="CZ1014" s="3"/>
      <c r="DA1014" s="3"/>
      <c r="DB1014" s="3"/>
      <c r="DC1014" s="3"/>
      <c r="DD1014" s="3"/>
      <c r="DE1014" s="3"/>
      <c r="DF1014" s="3"/>
      <c r="DG1014" s="3"/>
      <c r="DH1014" s="3"/>
      <c r="DI1014" s="3"/>
      <c r="DJ1014" s="3"/>
      <c r="DK1014" s="3"/>
      <c r="DL1014" s="3"/>
      <c r="DM1014" s="3"/>
      <c r="DN1014" s="3"/>
      <c r="DO1014" s="3"/>
      <c r="DP1014" s="3"/>
      <c r="DQ1014" s="3"/>
      <c r="DR1014" s="3"/>
      <c r="DS1014" s="3"/>
      <c r="DT1014" s="3"/>
      <c r="DU1014" s="3"/>
      <c r="DV1014" s="3"/>
      <c r="DW1014" s="3"/>
      <c r="DX1014" s="3"/>
      <c r="DY1014" s="3"/>
      <c r="DZ1014" s="3"/>
      <c r="EA1014" s="3"/>
      <c r="EB1014" s="3"/>
      <c r="EC1014" s="3"/>
      <c r="ED1014" s="3"/>
      <c r="EE1014" s="3"/>
      <c r="EF1014" s="3"/>
      <c r="EG1014" s="3"/>
      <c r="EH1014" s="3"/>
      <c r="EI1014" s="3"/>
      <c r="EJ1014" s="3"/>
      <c r="EK1014" s="3"/>
      <c r="EL1014" s="3"/>
      <c r="EM1014" s="3"/>
      <c r="EN1014" s="3"/>
      <c r="EO1014" s="3"/>
      <c r="EP1014" s="3"/>
      <c r="EQ1014" s="3"/>
      <c r="ER1014" s="3"/>
      <c r="ES1014" s="3"/>
      <c r="ET1014" s="3"/>
      <c r="EU1014" s="3"/>
      <c r="EV1014" s="3"/>
      <c r="EW1014" s="3"/>
      <c r="EX1014" s="3"/>
      <c r="EY1014" s="3"/>
      <c r="EZ1014" s="3"/>
      <c r="FA1014" s="3"/>
      <c r="FB1014" s="3"/>
      <c r="FC1014" s="3"/>
      <c r="FD1014" s="3"/>
      <c r="FE1014" s="3"/>
      <c r="FF1014" s="3"/>
      <c r="FG1014" s="3"/>
    </row>
    <row r="1015" spans="1:163" s="6" customFormat="1">
      <c r="A1015" s="5"/>
      <c r="B1015" s="4"/>
      <c r="C1015" s="4"/>
      <c r="D1015" s="4"/>
      <c r="E1015" s="4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3"/>
      <c r="AW1015" s="3"/>
      <c r="AX1015" s="3"/>
      <c r="AY1015" s="3"/>
      <c r="AZ1015" s="3"/>
      <c r="BA1015" s="3"/>
      <c r="BB1015" s="3"/>
      <c r="BC1015" s="3"/>
      <c r="BD1015" s="3"/>
      <c r="BE1015" s="3"/>
      <c r="BF1015" s="3"/>
      <c r="BG1015" s="3"/>
      <c r="BH1015" s="3"/>
      <c r="BI1015" s="3"/>
      <c r="BJ1015" s="3"/>
      <c r="BK1015" s="3"/>
      <c r="BL1015" s="3"/>
      <c r="BM1015" s="3"/>
      <c r="BN1015" s="3"/>
      <c r="BO1015" s="3"/>
      <c r="BP1015" s="3"/>
      <c r="BQ1015" s="3"/>
      <c r="BR1015" s="3"/>
      <c r="BS1015" s="3"/>
      <c r="BT1015" s="3"/>
      <c r="BU1015" s="3"/>
      <c r="BV1015" s="3"/>
      <c r="BW1015" s="3"/>
      <c r="BX1015" s="3"/>
      <c r="BY1015" s="3"/>
      <c r="BZ1015" s="3"/>
      <c r="CA1015" s="3"/>
      <c r="CB1015" s="3"/>
      <c r="CC1015" s="3"/>
      <c r="CD1015" s="3"/>
      <c r="CE1015" s="3"/>
      <c r="CF1015" s="3"/>
      <c r="CG1015" s="3"/>
      <c r="CH1015" s="3"/>
      <c r="CI1015" s="3"/>
      <c r="CJ1015" s="3"/>
      <c r="CK1015" s="3"/>
      <c r="CL1015" s="3"/>
      <c r="CM1015" s="3"/>
      <c r="CN1015" s="3"/>
      <c r="CO1015" s="3"/>
      <c r="CP1015" s="3"/>
      <c r="CQ1015" s="3"/>
      <c r="CR1015" s="3"/>
      <c r="CS1015" s="3"/>
      <c r="CT1015" s="3"/>
      <c r="CU1015" s="3"/>
      <c r="CV1015" s="3"/>
      <c r="CW1015" s="3"/>
      <c r="CX1015" s="3"/>
      <c r="CY1015" s="3"/>
      <c r="CZ1015" s="3"/>
      <c r="DA1015" s="3"/>
      <c r="DB1015" s="3"/>
      <c r="DC1015" s="3"/>
      <c r="DD1015" s="3"/>
      <c r="DE1015" s="3"/>
      <c r="DF1015" s="3"/>
      <c r="DG1015" s="3"/>
      <c r="DH1015" s="3"/>
      <c r="DI1015" s="3"/>
      <c r="DJ1015" s="3"/>
      <c r="DK1015" s="3"/>
      <c r="DL1015" s="3"/>
      <c r="DM1015" s="3"/>
      <c r="DN1015" s="3"/>
      <c r="DO1015" s="3"/>
      <c r="DP1015" s="3"/>
      <c r="DQ1015" s="3"/>
      <c r="DR1015" s="3"/>
      <c r="DS1015" s="3"/>
      <c r="DT1015" s="3"/>
      <c r="DU1015" s="3"/>
      <c r="DV1015" s="3"/>
      <c r="DW1015" s="3"/>
      <c r="DX1015" s="3"/>
      <c r="DY1015" s="3"/>
      <c r="DZ1015" s="3"/>
      <c r="EA1015" s="3"/>
      <c r="EB1015" s="3"/>
      <c r="EC1015" s="3"/>
      <c r="ED1015" s="3"/>
      <c r="EE1015" s="3"/>
      <c r="EF1015" s="3"/>
      <c r="EG1015" s="3"/>
      <c r="EH1015" s="3"/>
      <c r="EI1015" s="3"/>
      <c r="EJ1015" s="3"/>
      <c r="EK1015" s="3"/>
      <c r="EL1015" s="3"/>
      <c r="EM1015" s="3"/>
      <c r="EN1015" s="3"/>
      <c r="EO1015" s="3"/>
      <c r="EP1015" s="3"/>
      <c r="EQ1015" s="3"/>
      <c r="ER1015" s="3"/>
      <c r="ES1015" s="3"/>
      <c r="ET1015" s="3"/>
      <c r="EU1015" s="3"/>
      <c r="EV1015" s="3"/>
      <c r="EW1015" s="3"/>
      <c r="EX1015" s="3"/>
      <c r="EY1015" s="3"/>
      <c r="EZ1015" s="3"/>
      <c r="FA1015" s="3"/>
      <c r="FB1015" s="3"/>
      <c r="FC1015" s="3"/>
      <c r="FD1015" s="3"/>
      <c r="FE1015" s="3"/>
      <c r="FF1015" s="3"/>
      <c r="FG1015" s="3"/>
    </row>
    <row r="1016" spans="1:163" s="6" customFormat="1">
      <c r="A1016" s="5"/>
      <c r="B1016" s="4"/>
      <c r="C1016" s="4"/>
      <c r="D1016" s="4"/>
      <c r="E1016" s="4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3"/>
      <c r="AW1016" s="3"/>
      <c r="AX1016" s="3"/>
      <c r="AY1016" s="3"/>
      <c r="AZ1016" s="3"/>
      <c r="BA1016" s="3"/>
      <c r="BB1016" s="3"/>
      <c r="BC1016" s="3"/>
      <c r="BD1016" s="3"/>
      <c r="BE1016" s="3"/>
      <c r="BF1016" s="3"/>
      <c r="BG1016" s="3"/>
      <c r="BH1016" s="3"/>
      <c r="BI1016" s="3"/>
      <c r="BJ1016" s="3"/>
      <c r="BK1016" s="3"/>
      <c r="BL1016" s="3"/>
      <c r="BM1016" s="3"/>
      <c r="BN1016" s="3"/>
      <c r="BO1016" s="3"/>
      <c r="BP1016" s="3"/>
      <c r="BQ1016" s="3"/>
      <c r="BR1016" s="3"/>
      <c r="BS1016" s="3"/>
      <c r="BT1016" s="3"/>
      <c r="BU1016" s="3"/>
      <c r="BV1016" s="3"/>
      <c r="BW1016" s="3"/>
      <c r="BX1016" s="3"/>
      <c r="BY1016" s="3"/>
      <c r="BZ1016" s="3"/>
      <c r="CA1016" s="3"/>
      <c r="CB1016" s="3"/>
      <c r="CC1016" s="3"/>
      <c r="CD1016" s="3"/>
      <c r="CE1016" s="3"/>
      <c r="CF1016" s="3"/>
      <c r="CG1016" s="3"/>
      <c r="CH1016" s="3"/>
      <c r="CI1016" s="3"/>
      <c r="CJ1016" s="3"/>
      <c r="CK1016" s="3"/>
      <c r="CL1016" s="3"/>
      <c r="CM1016" s="3"/>
      <c r="CN1016" s="3"/>
      <c r="CO1016" s="3"/>
      <c r="CP1016" s="3"/>
      <c r="CQ1016" s="3"/>
      <c r="CR1016" s="3"/>
      <c r="CS1016" s="3"/>
      <c r="CT1016" s="3"/>
      <c r="CU1016" s="3"/>
      <c r="CV1016" s="3"/>
      <c r="CW1016" s="3"/>
      <c r="CX1016" s="3"/>
      <c r="CY1016" s="3"/>
      <c r="CZ1016" s="3"/>
      <c r="DA1016" s="3"/>
      <c r="DB1016" s="3"/>
      <c r="DC1016" s="3"/>
      <c r="DD1016" s="3"/>
      <c r="DE1016" s="3"/>
      <c r="DF1016" s="3"/>
      <c r="DG1016" s="3"/>
      <c r="DH1016" s="3"/>
      <c r="DI1016" s="3"/>
      <c r="DJ1016" s="3"/>
      <c r="DK1016" s="3"/>
      <c r="DL1016" s="3"/>
      <c r="DM1016" s="3"/>
      <c r="DN1016" s="3"/>
      <c r="DO1016" s="3"/>
      <c r="DP1016" s="3"/>
      <c r="DQ1016" s="3"/>
      <c r="DR1016" s="3"/>
      <c r="DS1016" s="3"/>
      <c r="DT1016" s="3"/>
      <c r="DU1016" s="3"/>
      <c r="DV1016" s="3"/>
      <c r="DW1016" s="3"/>
      <c r="DX1016" s="3"/>
      <c r="DY1016" s="3"/>
      <c r="DZ1016" s="3"/>
      <c r="EA1016" s="3"/>
      <c r="EB1016" s="3"/>
      <c r="EC1016" s="3"/>
      <c r="ED1016" s="3"/>
      <c r="EE1016" s="3"/>
      <c r="EF1016" s="3"/>
      <c r="EG1016" s="3"/>
      <c r="EH1016" s="3"/>
      <c r="EI1016" s="3"/>
      <c r="EJ1016" s="3"/>
      <c r="EK1016" s="3"/>
      <c r="EL1016" s="3"/>
      <c r="EM1016" s="3"/>
      <c r="EN1016" s="3"/>
      <c r="EO1016" s="3"/>
      <c r="EP1016" s="3"/>
      <c r="EQ1016" s="3"/>
      <c r="ER1016" s="3"/>
      <c r="ES1016" s="3"/>
      <c r="ET1016" s="3"/>
      <c r="EU1016" s="3"/>
      <c r="EV1016" s="3"/>
      <c r="EW1016" s="3"/>
      <c r="EX1016" s="3"/>
      <c r="EY1016" s="3"/>
      <c r="EZ1016" s="3"/>
      <c r="FA1016" s="3"/>
      <c r="FB1016" s="3"/>
      <c r="FC1016" s="3"/>
      <c r="FD1016" s="3"/>
      <c r="FE1016" s="3"/>
      <c r="FF1016" s="3"/>
      <c r="FG1016" s="3"/>
    </row>
    <row r="1017" spans="1:163" s="6" customFormat="1">
      <c r="A1017" s="5"/>
      <c r="B1017" s="4"/>
      <c r="C1017" s="4"/>
      <c r="D1017" s="4"/>
      <c r="E1017" s="4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3"/>
      <c r="AW1017" s="3"/>
      <c r="AX1017" s="3"/>
      <c r="AY1017" s="3"/>
      <c r="AZ1017" s="3"/>
      <c r="BA1017" s="3"/>
      <c r="BB1017" s="3"/>
      <c r="BC1017" s="3"/>
      <c r="BD1017" s="3"/>
      <c r="BE1017" s="3"/>
      <c r="BF1017" s="3"/>
      <c r="BG1017" s="3"/>
      <c r="BH1017" s="3"/>
      <c r="BI1017" s="3"/>
      <c r="BJ1017" s="3"/>
      <c r="BK1017" s="3"/>
      <c r="BL1017" s="3"/>
      <c r="BM1017" s="3"/>
      <c r="BN1017" s="3"/>
      <c r="BO1017" s="3"/>
      <c r="BP1017" s="3"/>
      <c r="BQ1017" s="3"/>
      <c r="BR1017" s="3"/>
      <c r="BS1017" s="3"/>
      <c r="BT1017" s="3"/>
      <c r="BU1017" s="3"/>
      <c r="BV1017" s="3"/>
      <c r="BW1017" s="3"/>
      <c r="BX1017" s="3"/>
      <c r="BY1017" s="3"/>
      <c r="BZ1017" s="3"/>
      <c r="CA1017" s="3"/>
      <c r="CB1017" s="3"/>
      <c r="CC1017" s="3"/>
      <c r="CD1017" s="3"/>
      <c r="CE1017" s="3"/>
      <c r="CF1017" s="3"/>
      <c r="CG1017" s="3"/>
      <c r="CH1017" s="3"/>
      <c r="CI1017" s="3"/>
      <c r="CJ1017" s="3"/>
      <c r="CK1017" s="3"/>
      <c r="CL1017" s="3"/>
      <c r="CM1017" s="3"/>
      <c r="CN1017" s="3"/>
      <c r="CO1017" s="3"/>
      <c r="CP1017" s="3"/>
      <c r="CQ1017" s="3"/>
      <c r="CR1017" s="3"/>
      <c r="CS1017" s="3"/>
      <c r="CT1017" s="3"/>
      <c r="CU1017" s="3"/>
      <c r="CV1017" s="3"/>
      <c r="CW1017" s="3"/>
      <c r="CX1017" s="3"/>
      <c r="CY1017" s="3"/>
      <c r="CZ1017" s="3"/>
      <c r="DA1017" s="3"/>
      <c r="DB1017" s="3"/>
      <c r="DC1017" s="3"/>
      <c r="DD1017" s="3"/>
      <c r="DE1017" s="3"/>
      <c r="DF1017" s="3"/>
      <c r="DG1017" s="3"/>
      <c r="DH1017" s="3"/>
      <c r="DI1017" s="3"/>
      <c r="DJ1017" s="3"/>
      <c r="DK1017" s="3"/>
      <c r="DL1017" s="3"/>
      <c r="DM1017" s="3"/>
      <c r="DN1017" s="3"/>
      <c r="DO1017" s="3"/>
      <c r="DP1017" s="3"/>
      <c r="DQ1017" s="3"/>
      <c r="DR1017" s="3"/>
      <c r="DS1017" s="3"/>
      <c r="DT1017" s="3"/>
      <c r="DU1017" s="3"/>
      <c r="DV1017" s="3"/>
      <c r="DW1017" s="3"/>
      <c r="DX1017" s="3"/>
      <c r="DY1017" s="3"/>
      <c r="DZ1017" s="3"/>
      <c r="EA1017" s="3"/>
      <c r="EB1017" s="3"/>
      <c r="EC1017" s="3"/>
      <c r="ED1017" s="3"/>
      <c r="EE1017" s="3"/>
      <c r="EF1017" s="3"/>
      <c r="EG1017" s="3"/>
      <c r="EH1017" s="3"/>
      <c r="EI1017" s="3"/>
      <c r="EJ1017" s="3"/>
      <c r="EK1017" s="3"/>
      <c r="EL1017" s="3"/>
      <c r="EM1017" s="3"/>
      <c r="EN1017" s="3"/>
      <c r="EO1017" s="3"/>
      <c r="EP1017" s="3"/>
      <c r="EQ1017" s="3"/>
      <c r="ER1017" s="3"/>
      <c r="ES1017" s="3"/>
      <c r="ET1017" s="3"/>
      <c r="EU1017" s="3"/>
      <c r="EV1017" s="3"/>
      <c r="EW1017" s="3"/>
      <c r="EX1017" s="3"/>
      <c r="EY1017" s="3"/>
      <c r="EZ1017" s="3"/>
      <c r="FA1017" s="3"/>
      <c r="FB1017" s="3"/>
      <c r="FC1017" s="3"/>
      <c r="FD1017" s="3"/>
      <c r="FE1017" s="3"/>
      <c r="FF1017" s="3"/>
      <c r="FG1017" s="3"/>
    </row>
    <row r="1018" spans="1:163" s="6" customFormat="1">
      <c r="A1018" s="5"/>
      <c r="B1018" s="4"/>
      <c r="C1018" s="4"/>
      <c r="D1018" s="4"/>
      <c r="E1018" s="4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3"/>
      <c r="AW1018" s="3"/>
      <c r="AX1018" s="3"/>
      <c r="AY1018" s="3"/>
      <c r="AZ1018" s="3"/>
      <c r="BA1018" s="3"/>
      <c r="BB1018" s="3"/>
      <c r="BC1018" s="3"/>
      <c r="BD1018" s="3"/>
      <c r="BE1018" s="3"/>
      <c r="BF1018" s="3"/>
      <c r="BG1018" s="3"/>
      <c r="BH1018" s="3"/>
      <c r="BI1018" s="3"/>
      <c r="BJ1018" s="3"/>
      <c r="BK1018" s="3"/>
      <c r="BL1018" s="3"/>
      <c r="BM1018" s="3"/>
      <c r="BN1018" s="3"/>
      <c r="BO1018" s="3"/>
      <c r="BP1018" s="3"/>
      <c r="BQ1018" s="3"/>
      <c r="BR1018" s="3"/>
      <c r="BS1018" s="3"/>
      <c r="BT1018" s="3"/>
      <c r="BU1018" s="3"/>
      <c r="BV1018" s="3"/>
      <c r="BW1018" s="3"/>
      <c r="BX1018" s="3"/>
      <c r="BY1018" s="3"/>
      <c r="BZ1018" s="3"/>
      <c r="CA1018" s="3"/>
      <c r="CB1018" s="3"/>
      <c r="CC1018" s="3"/>
      <c r="CD1018" s="3"/>
      <c r="CE1018" s="3"/>
      <c r="CF1018" s="3"/>
      <c r="CG1018" s="3"/>
      <c r="CH1018" s="3"/>
      <c r="CI1018" s="3"/>
      <c r="CJ1018" s="3"/>
      <c r="CK1018" s="3"/>
      <c r="CL1018" s="3"/>
      <c r="CM1018" s="3"/>
      <c r="CN1018" s="3"/>
      <c r="CO1018" s="3"/>
      <c r="CP1018" s="3"/>
      <c r="CQ1018" s="3"/>
      <c r="CR1018" s="3"/>
      <c r="CS1018" s="3"/>
      <c r="CT1018" s="3"/>
      <c r="CU1018" s="3"/>
      <c r="CV1018" s="3"/>
      <c r="CW1018" s="3"/>
      <c r="CX1018" s="3"/>
      <c r="CY1018" s="3"/>
      <c r="CZ1018" s="3"/>
      <c r="DA1018" s="3"/>
      <c r="DB1018" s="3"/>
      <c r="DC1018" s="3"/>
      <c r="DD1018" s="3"/>
      <c r="DE1018" s="3"/>
      <c r="DF1018" s="3"/>
      <c r="DG1018" s="3"/>
      <c r="DH1018" s="3"/>
      <c r="DI1018" s="3"/>
      <c r="DJ1018" s="3"/>
      <c r="DK1018" s="3"/>
      <c r="DL1018" s="3"/>
      <c r="DM1018" s="3"/>
      <c r="DN1018" s="3"/>
      <c r="DO1018" s="3"/>
      <c r="DP1018" s="3"/>
      <c r="DQ1018" s="3"/>
      <c r="DR1018" s="3"/>
      <c r="DS1018" s="3"/>
      <c r="DT1018" s="3"/>
      <c r="DU1018" s="3"/>
      <c r="DV1018" s="3"/>
      <c r="DW1018" s="3"/>
      <c r="DX1018" s="3"/>
      <c r="DY1018" s="3"/>
      <c r="DZ1018" s="3"/>
      <c r="EA1018" s="3"/>
      <c r="EB1018" s="3"/>
      <c r="EC1018" s="3"/>
      <c r="ED1018" s="3"/>
      <c r="EE1018" s="3"/>
      <c r="EF1018" s="3"/>
      <c r="EG1018" s="3"/>
      <c r="EH1018" s="3"/>
      <c r="EI1018" s="3"/>
      <c r="EJ1018" s="3"/>
      <c r="EK1018" s="3"/>
      <c r="EL1018" s="3"/>
      <c r="EM1018" s="3"/>
      <c r="EN1018" s="3"/>
      <c r="EO1018" s="3"/>
      <c r="EP1018" s="3"/>
      <c r="EQ1018" s="3"/>
      <c r="ER1018" s="3"/>
      <c r="ES1018" s="3"/>
      <c r="ET1018" s="3"/>
      <c r="EU1018" s="3"/>
      <c r="EV1018" s="3"/>
      <c r="EW1018" s="3"/>
      <c r="EX1018" s="3"/>
      <c r="EY1018" s="3"/>
      <c r="EZ1018" s="3"/>
      <c r="FA1018" s="3"/>
      <c r="FB1018" s="3"/>
      <c r="FC1018" s="3"/>
      <c r="FD1018" s="3"/>
      <c r="FE1018" s="3"/>
      <c r="FF1018" s="3"/>
      <c r="FG1018" s="3"/>
    </row>
    <row r="1019" spans="1:163" s="6" customFormat="1">
      <c r="A1019" s="5"/>
      <c r="B1019" s="4"/>
      <c r="C1019" s="4"/>
      <c r="D1019" s="4"/>
      <c r="E1019" s="4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3"/>
      <c r="AW1019" s="3"/>
      <c r="AX1019" s="3"/>
      <c r="AY1019" s="3"/>
      <c r="AZ1019" s="3"/>
      <c r="BA1019" s="3"/>
      <c r="BB1019" s="3"/>
      <c r="BC1019" s="3"/>
      <c r="BD1019" s="3"/>
      <c r="BE1019" s="3"/>
      <c r="BF1019" s="3"/>
      <c r="BG1019" s="3"/>
      <c r="BH1019" s="3"/>
      <c r="BI1019" s="3"/>
      <c r="BJ1019" s="3"/>
      <c r="BK1019" s="3"/>
      <c r="BL1019" s="3"/>
      <c r="BM1019" s="3"/>
      <c r="BN1019" s="3"/>
      <c r="BO1019" s="3"/>
      <c r="BP1019" s="3"/>
      <c r="BQ1019" s="3"/>
      <c r="BR1019" s="3"/>
      <c r="BS1019" s="3"/>
      <c r="BT1019" s="3"/>
      <c r="BU1019" s="3"/>
      <c r="BV1019" s="3"/>
      <c r="BW1019" s="3"/>
      <c r="BX1019" s="3"/>
      <c r="BY1019" s="3"/>
      <c r="BZ1019" s="3"/>
      <c r="CA1019" s="3"/>
      <c r="CB1019" s="3"/>
      <c r="CC1019" s="3"/>
      <c r="CD1019" s="3"/>
      <c r="CE1019" s="3"/>
      <c r="CF1019" s="3"/>
      <c r="CG1019" s="3"/>
      <c r="CH1019" s="3"/>
      <c r="CI1019" s="3"/>
      <c r="CJ1019" s="3"/>
      <c r="CK1019" s="3"/>
      <c r="CL1019" s="3"/>
      <c r="CM1019" s="3"/>
      <c r="CN1019" s="3"/>
      <c r="CO1019" s="3"/>
      <c r="CP1019" s="3"/>
      <c r="CQ1019" s="3"/>
      <c r="CR1019" s="3"/>
      <c r="CS1019" s="3"/>
      <c r="CT1019" s="3"/>
      <c r="CU1019" s="3"/>
      <c r="CV1019" s="3"/>
      <c r="CW1019" s="3"/>
      <c r="CX1019" s="3"/>
      <c r="CY1019" s="3"/>
      <c r="CZ1019" s="3"/>
      <c r="DA1019" s="3"/>
      <c r="DB1019" s="3"/>
      <c r="DC1019" s="3"/>
      <c r="DD1019" s="3"/>
      <c r="DE1019" s="3"/>
      <c r="DF1019" s="3"/>
      <c r="DG1019" s="3"/>
      <c r="DH1019" s="3"/>
      <c r="DI1019" s="3"/>
      <c r="DJ1019" s="3"/>
      <c r="DK1019" s="3"/>
      <c r="DL1019" s="3"/>
      <c r="DM1019" s="3"/>
      <c r="DN1019" s="3"/>
      <c r="DO1019" s="3"/>
      <c r="DP1019" s="3"/>
      <c r="DQ1019" s="3"/>
      <c r="DR1019" s="3"/>
      <c r="DS1019" s="3"/>
      <c r="DT1019" s="3"/>
      <c r="DU1019" s="3"/>
      <c r="DV1019" s="3"/>
      <c r="DW1019" s="3"/>
      <c r="DX1019" s="3"/>
      <c r="DY1019" s="3"/>
      <c r="DZ1019" s="3"/>
      <c r="EA1019" s="3"/>
      <c r="EB1019" s="3"/>
      <c r="EC1019" s="3"/>
      <c r="ED1019" s="3"/>
      <c r="EE1019" s="3"/>
      <c r="EF1019" s="3"/>
      <c r="EG1019" s="3"/>
      <c r="EH1019" s="3"/>
      <c r="EI1019" s="3"/>
      <c r="EJ1019" s="3"/>
      <c r="EK1019" s="3"/>
      <c r="EL1019" s="3"/>
      <c r="EM1019" s="3"/>
      <c r="EN1019" s="3"/>
      <c r="EO1019" s="3"/>
      <c r="EP1019" s="3"/>
      <c r="EQ1019" s="3"/>
      <c r="ER1019" s="3"/>
      <c r="ES1019" s="3"/>
      <c r="ET1019" s="3"/>
      <c r="EU1019" s="3"/>
      <c r="EV1019" s="3"/>
      <c r="EW1019" s="3"/>
      <c r="EX1019" s="3"/>
      <c r="EY1019" s="3"/>
      <c r="EZ1019" s="3"/>
      <c r="FA1019" s="3"/>
      <c r="FB1019" s="3"/>
      <c r="FC1019" s="3"/>
      <c r="FD1019" s="3"/>
      <c r="FE1019" s="3"/>
      <c r="FF1019" s="3"/>
      <c r="FG1019" s="3"/>
    </row>
    <row r="1020" spans="1:163" s="6" customFormat="1">
      <c r="A1020" s="5"/>
      <c r="B1020" s="4"/>
      <c r="C1020" s="4"/>
      <c r="D1020" s="4"/>
      <c r="E1020" s="4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3"/>
      <c r="AW1020" s="3"/>
      <c r="AX1020" s="3"/>
      <c r="AY1020" s="3"/>
      <c r="AZ1020" s="3"/>
      <c r="BA1020" s="3"/>
      <c r="BB1020" s="3"/>
      <c r="BC1020" s="3"/>
      <c r="BD1020" s="3"/>
      <c r="BE1020" s="3"/>
      <c r="BF1020" s="3"/>
      <c r="BG1020" s="3"/>
      <c r="BH1020" s="3"/>
      <c r="BI1020" s="3"/>
      <c r="BJ1020" s="3"/>
      <c r="BK1020" s="3"/>
      <c r="BL1020" s="3"/>
      <c r="BM1020" s="3"/>
      <c r="BN1020" s="3"/>
      <c r="BO1020" s="3"/>
      <c r="BP1020" s="3"/>
      <c r="BQ1020" s="3"/>
      <c r="BR1020" s="3"/>
      <c r="BS1020" s="3"/>
      <c r="BT1020" s="3"/>
      <c r="BU1020" s="3"/>
      <c r="BV1020" s="3"/>
      <c r="BW1020" s="3"/>
      <c r="BX1020" s="3"/>
      <c r="BY1020" s="3"/>
      <c r="BZ1020" s="3"/>
      <c r="CA1020" s="3"/>
      <c r="CB1020" s="3"/>
      <c r="CC1020" s="3"/>
      <c r="CD1020" s="3"/>
      <c r="CE1020" s="3"/>
      <c r="CF1020" s="3"/>
      <c r="CG1020" s="3"/>
      <c r="CH1020" s="3"/>
      <c r="CI1020" s="3"/>
      <c r="CJ1020" s="3"/>
      <c r="CK1020" s="3"/>
      <c r="CL1020" s="3"/>
      <c r="CM1020" s="3"/>
      <c r="CN1020" s="3"/>
      <c r="CO1020" s="3"/>
      <c r="CP1020" s="3"/>
      <c r="CQ1020" s="3"/>
      <c r="CR1020" s="3"/>
      <c r="CS1020" s="3"/>
      <c r="CT1020" s="3"/>
      <c r="CU1020" s="3"/>
      <c r="CV1020" s="3"/>
      <c r="CW1020" s="3"/>
      <c r="CX1020" s="3"/>
      <c r="CY1020" s="3"/>
      <c r="CZ1020" s="3"/>
      <c r="DA1020" s="3"/>
      <c r="DB1020" s="3"/>
      <c r="DC1020" s="3"/>
      <c r="DD1020" s="3"/>
      <c r="DE1020" s="3"/>
      <c r="DF1020" s="3"/>
      <c r="DG1020" s="3"/>
      <c r="DH1020" s="3"/>
      <c r="DI1020" s="3"/>
      <c r="DJ1020" s="3"/>
      <c r="DK1020" s="3"/>
      <c r="DL1020" s="3"/>
      <c r="DM1020" s="3"/>
      <c r="DN1020" s="3"/>
      <c r="DO1020" s="3"/>
      <c r="DP1020" s="3"/>
      <c r="DQ1020" s="3"/>
      <c r="DR1020" s="3"/>
      <c r="DS1020" s="3"/>
      <c r="DT1020" s="3"/>
      <c r="DU1020" s="3"/>
      <c r="DV1020" s="3"/>
      <c r="DW1020" s="3"/>
      <c r="DX1020" s="3"/>
      <c r="DY1020" s="3"/>
      <c r="DZ1020" s="3"/>
      <c r="EA1020" s="3"/>
      <c r="EB1020" s="3"/>
      <c r="EC1020" s="3"/>
      <c r="ED1020" s="3"/>
      <c r="EE1020" s="3"/>
      <c r="EF1020" s="3"/>
      <c r="EG1020" s="3"/>
      <c r="EH1020" s="3"/>
      <c r="EI1020" s="3"/>
      <c r="EJ1020" s="3"/>
      <c r="EK1020" s="3"/>
      <c r="EL1020" s="3"/>
      <c r="EM1020" s="3"/>
      <c r="EN1020" s="3"/>
      <c r="EO1020" s="3"/>
      <c r="EP1020" s="3"/>
      <c r="EQ1020" s="3"/>
      <c r="ER1020" s="3"/>
      <c r="ES1020" s="3"/>
      <c r="ET1020" s="3"/>
      <c r="EU1020" s="3"/>
      <c r="EV1020" s="3"/>
      <c r="EW1020" s="3"/>
      <c r="EX1020" s="3"/>
      <c r="EY1020" s="3"/>
      <c r="EZ1020" s="3"/>
      <c r="FA1020" s="3"/>
      <c r="FB1020" s="3"/>
      <c r="FC1020" s="3"/>
      <c r="FD1020" s="3"/>
      <c r="FE1020" s="3"/>
      <c r="FF1020" s="3"/>
      <c r="FG1020" s="3"/>
    </row>
    <row r="1021" spans="1:163" s="6" customFormat="1">
      <c r="A1021" s="5"/>
      <c r="B1021" s="4"/>
      <c r="C1021" s="4"/>
      <c r="D1021" s="4"/>
      <c r="E1021" s="4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3"/>
      <c r="AW1021" s="3"/>
      <c r="AX1021" s="3"/>
      <c r="AY1021" s="3"/>
      <c r="AZ1021" s="3"/>
      <c r="BA1021" s="3"/>
      <c r="BB1021" s="3"/>
      <c r="BC1021" s="3"/>
      <c r="BD1021" s="3"/>
      <c r="BE1021" s="3"/>
      <c r="BF1021" s="3"/>
      <c r="BG1021" s="3"/>
      <c r="BH1021" s="3"/>
      <c r="BI1021" s="3"/>
      <c r="BJ1021" s="3"/>
      <c r="BK1021" s="3"/>
      <c r="BL1021" s="3"/>
      <c r="BM1021" s="3"/>
      <c r="BN1021" s="3"/>
      <c r="BO1021" s="3"/>
      <c r="BP1021" s="3"/>
      <c r="BQ1021" s="3"/>
      <c r="BR1021" s="3"/>
      <c r="BS1021" s="3"/>
      <c r="BT1021" s="3"/>
      <c r="BU1021" s="3"/>
      <c r="BV1021" s="3"/>
      <c r="BW1021" s="3"/>
      <c r="BX1021" s="3"/>
      <c r="BY1021" s="3"/>
      <c r="BZ1021" s="3"/>
      <c r="CA1021" s="3"/>
      <c r="CB1021" s="3"/>
      <c r="CC1021" s="3"/>
      <c r="CD1021" s="3"/>
      <c r="CE1021" s="3"/>
      <c r="CF1021" s="3"/>
      <c r="CG1021" s="3"/>
      <c r="CH1021" s="3"/>
      <c r="CI1021" s="3"/>
      <c r="CJ1021" s="3"/>
      <c r="CK1021" s="3"/>
      <c r="CL1021" s="3"/>
      <c r="CM1021" s="3"/>
      <c r="CN1021" s="3"/>
      <c r="CO1021" s="3"/>
      <c r="CP1021" s="3"/>
      <c r="CQ1021" s="3"/>
      <c r="CR1021" s="3"/>
      <c r="CS1021" s="3"/>
      <c r="CT1021" s="3"/>
      <c r="CU1021" s="3"/>
      <c r="CV1021" s="3"/>
      <c r="CW1021" s="3"/>
      <c r="CX1021" s="3"/>
      <c r="CY1021" s="3"/>
      <c r="CZ1021" s="3"/>
      <c r="DA1021" s="3"/>
      <c r="DB1021" s="3"/>
      <c r="DC1021" s="3"/>
      <c r="DD1021" s="3"/>
      <c r="DE1021" s="3"/>
      <c r="DF1021" s="3"/>
      <c r="DG1021" s="3"/>
      <c r="DH1021" s="3"/>
      <c r="DI1021" s="3"/>
      <c r="DJ1021" s="3"/>
      <c r="DK1021" s="3"/>
      <c r="DL1021" s="3"/>
      <c r="DM1021" s="3"/>
      <c r="DN1021" s="3"/>
      <c r="DO1021" s="3"/>
      <c r="DP1021" s="3"/>
      <c r="DQ1021" s="3"/>
      <c r="DR1021" s="3"/>
      <c r="DS1021" s="3"/>
      <c r="DT1021" s="3"/>
      <c r="DU1021" s="3"/>
      <c r="DV1021" s="3"/>
      <c r="DW1021" s="3"/>
      <c r="DX1021" s="3"/>
      <c r="DY1021" s="3"/>
      <c r="DZ1021" s="3"/>
      <c r="EA1021" s="3"/>
      <c r="EB1021" s="3"/>
      <c r="EC1021" s="3"/>
      <c r="ED1021" s="3"/>
      <c r="EE1021" s="3"/>
      <c r="EF1021" s="3"/>
      <c r="EG1021" s="3"/>
      <c r="EH1021" s="3"/>
      <c r="EI1021" s="3"/>
      <c r="EJ1021" s="3"/>
      <c r="EK1021" s="3"/>
      <c r="EL1021" s="3"/>
      <c r="EM1021" s="3"/>
      <c r="EN1021" s="3"/>
      <c r="EO1021" s="3"/>
      <c r="EP1021" s="3"/>
      <c r="EQ1021" s="3"/>
      <c r="ER1021" s="3"/>
      <c r="ES1021" s="3"/>
      <c r="ET1021" s="3"/>
      <c r="EU1021" s="3"/>
      <c r="EV1021" s="3"/>
      <c r="EW1021" s="3"/>
      <c r="EX1021" s="3"/>
      <c r="EY1021" s="3"/>
      <c r="EZ1021" s="3"/>
      <c r="FA1021" s="3"/>
      <c r="FB1021" s="3"/>
      <c r="FC1021" s="3"/>
      <c r="FD1021" s="3"/>
      <c r="FE1021" s="3"/>
      <c r="FF1021" s="3"/>
      <c r="FG1021" s="3"/>
    </row>
    <row r="1022" spans="1:163" s="6" customFormat="1">
      <c r="A1022" s="5"/>
      <c r="B1022" s="4"/>
      <c r="C1022" s="4"/>
      <c r="D1022" s="4"/>
      <c r="E1022" s="4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3"/>
      <c r="AW1022" s="3"/>
      <c r="AX1022" s="3"/>
      <c r="AY1022" s="3"/>
      <c r="AZ1022" s="3"/>
      <c r="BA1022" s="3"/>
      <c r="BB1022" s="3"/>
      <c r="BC1022" s="3"/>
      <c r="BD1022" s="3"/>
      <c r="BE1022" s="3"/>
      <c r="BF1022" s="3"/>
      <c r="BG1022" s="3"/>
      <c r="BH1022" s="3"/>
      <c r="BI1022" s="3"/>
      <c r="BJ1022" s="3"/>
      <c r="BK1022" s="3"/>
      <c r="BL1022" s="3"/>
      <c r="BM1022" s="3"/>
      <c r="BN1022" s="3"/>
      <c r="BO1022" s="3"/>
      <c r="BP1022" s="3"/>
      <c r="BQ1022" s="3"/>
      <c r="BR1022" s="3"/>
      <c r="BS1022" s="3"/>
      <c r="BT1022" s="3"/>
      <c r="BU1022" s="3"/>
      <c r="BV1022" s="3"/>
      <c r="BW1022" s="3"/>
      <c r="BX1022" s="3"/>
      <c r="BY1022" s="3"/>
      <c r="BZ1022" s="3"/>
      <c r="CA1022" s="3"/>
      <c r="CB1022" s="3"/>
      <c r="CC1022" s="3"/>
      <c r="CD1022" s="3"/>
      <c r="CE1022" s="3"/>
      <c r="CF1022" s="3"/>
      <c r="CG1022" s="3"/>
      <c r="CH1022" s="3"/>
      <c r="CI1022" s="3"/>
      <c r="CJ1022" s="3"/>
      <c r="CK1022" s="3"/>
      <c r="CL1022" s="3"/>
      <c r="CM1022" s="3"/>
      <c r="CN1022" s="3"/>
      <c r="CO1022" s="3"/>
      <c r="CP1022" s="3"/>
      <c r="CQ1022" s="3"/>
      <c r="CR1022" s="3"/>
      <c r="CS1022" s="3"/>
      <c r="CT1022" s="3"/>
      <c r="CU1022" s="3"/>
      <c r="CV1022" s="3"/>
      <c r="CW1022" s="3"/>
      <c r="CX1022" s="3"/>
      <c r="CY1022" s="3"/>
      <c r="CZ1022" s="3"/>
      <c r="DA1022" s="3"/>
      <c r="DB1022" s="3"/>
      <c r="DC1022" s="3"/>
      <c r="DD1022" s="3"/>
      <c r="DE1022" s="3"/>
      <c r="DF1022" s="3"/>
      <c r="DG1022" s="3"/>
      <c r="DH1022" s="3"/>
      <c r="DI1022" s="3"/>
      <c r="DJ1022" s="3"/>
      <c r="DK1022" s="3"/>
      <c r="DL1022" s="3"/>
      <c r="DM1022" s="3"/>
      <c r="DN1022" s="3"/>
      <c r="DO1022" s="3"/>
      <c r="DP1022" s="3"/>
      <c r="DQ1022" s="3"/>
      <c r="DR1022" s="3"/>
      <c r="DS1022" s="3"/>
      <c r="DT1022" s="3"/>
      <c r="DU1022" s="3"/>
      <c r="DV1022" s="3"/>
      <c r="DW1022" s="3"/>
      <c r="DX1022" s="3"/>
      <c r="DY1022" s="3"/>
      <c r="DZ1022" s="3"/>
      <c r="EA1022" s="3"/>
      <c r="EB1022" s="3"/>
      <c r="EC1022" s="3"/>
      <c r="ED1022" s="3"/>
      <c r="EE1022" s="3"/>
      <c r="EF1022" s="3"/>
      <c r="EG1022" s="3"/>
      <c r="EH1022" s="3"/>
      <c r="EI1022" s="3"/>
      <c r="EJ1022" s="3"/>
      <c r="EK1022" s="3"/>
      <c r="EL1022" s="3"/>
      <c r="EM1022" s="3"/>
      <c r="EN1022" s="3"/>
      <c r="EO1022" s="3"/>
      <c r="EP1022" s="3"/>
      <c r="EQ1022" s="3"/>
      <c r="ER1022" s="3"/>
      <c r="ES1022" s="3"/>
      <c r="ET1022" s="3"/>
      <c r="EU1022" s="3"/>
      <c r="EV1022" s="3"/>
      <c r="EW1022" s="3"/>
      <c r="EX1022" s="3"/>
      <c r="EY1022" s="3"/>
      <c r="EZ1022" s="3"/>
      <c r="FA1022" s="3"/>
      <c r="FB1022" s="3"/>
      <c r="FC1022" s="3"/>
      <c r="FD1022" s="3"/>
      <c r="FE1022" s="3"/>
      <c r="FF1022" s="3"/>
      <c r="FG1022" s="3"/>
    </row>
    <row r="1023" spans="1:163" s="6" customFormat="1">
      <c r="A1023" s="5"/>
      <c r="B1023" s="4"/>
      <c r="C1023" s="4"/>
      <c r="D1023" s="4"/>
      <c r="E1023" s="4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3"/>
      <c r="AW1023" s="3"/>
      <c r="AX1023" s="3"/>
      <c r="AY1023" s="3"/>
      <c r="AZ1023" s="3"/>
      <c r="BA1023" s="3"/>
      <c r="BB1023" s="3"/>
      <c r="BC1023" s="3"/>
      <c r="BD1023" s="3"/>
      <c r="BE1023" s="3"/>
      <c r="BF1023" s="3"/>
      <c r="BG1023" s="3"/>
      <c r="BH1023" s="3"/>
      <c r="BI1023" s="3"/>
      <c r="BJ1023" s="3"/>
      <c r="BK1023" s="3"/>
      <c r="BL1023" s="3"/>
      <c r="BM1023" s="3"/>
      <c r="BN1023" s="3"/>
      <c r="BO1023" s="3"/>
      <c r="BP1023" s="3"/>
      <c r="BQ1023" s="3"/>
      <c r="BR1023" s="3"/>
      <c r="BS1023" s="3"/>
      <c r="BT1023" s="3"/>
      <c r="BU1023" s="3"/>
      <c r="BV1023" s="3"/>
      <c r="BW1023" s="3"/>
      <c r="BX1023" s="3"/>
      <c r="BY1023" s="3"/>
      <c r="BZ1023" s="3"/>
      <c r="CA1023" s="3"/>
      <c r="CB1023" s="3"/>
      <c r="CC1023" s="3"/>
      <c r="CD1023" s="3"/>
      <c r="CE1023" s="3"/>
      <c r="CF1023" s="3"/>
      <c r="CG1023" s="3"/>
      <c r="CH1023" s="3"/>
      <c r="CI1023" s="3"/>
      <c r="CJ1023" s="3"/>
      <c r="CK1023" s="3"/>
      <c r="CL1023" s="3"/>
      <c r="CM1023" s="3"/>
      <c r="CN1023" s="3"/>
      <c r="CO1023" s="3"/>
      <c r="CP1023" s="3"/>
      <c r="CQ1023" s="3"/>
      <c r="CR1023" s="3"/>
      <c r="CS1023" s="3"/>
      <c r="CT1023" s="3"/>
      <c r="CU1023" s="3"/>
      <c r="CV1023" s="3"/>
      <c r="CW1023" s="3"/>
      <c r="CX1023" s="3"/>
      <c r="CY1023" s="3"/>
      <c r="CZ1023" s="3"/>
      <c r="DA1023" s="3"/>
      <c r="DB1023" s="3"/>
      <c r="DC1023" s="3"/>
      <c r="DD1023" s="3"/>
      <c r="DE1023" s="3"/>
      <c r="DF1023" s="3"/>
      <c r="DG1023" s="3"/>
      <c r="DH1023" s="3"/>
      <c r="DI1023" s="3"/>
      <c r="DJ1023" s="3"/>
      <c r="DK1023" s="3"/>
      <c r="DL1023" s="3"/>
      <c r="DM1023" s="3"/>
      <c r="DN1023" s="3"/>
      <c r="DO1023" s="3"/>
      <c r="DP1023" s="3"/>
      <c r="DQ1023" s="3"/>
      <c r="DR1023" s="3"/>
      <c r="DS1023" s="3"/>
      <c r="DT1023" s="3"/>
      <c r="DU1023" s="3"/>
      <c r="DV1023" s="3"/>
      <c r="DW1023" s="3"/>
      <c r="DX1023" s="3"/>
      <c r="DY1023" s="3"/>
      <c r="DZ1023" s="3"/>
      <c r="EA1023" s="3"/>
      <c r="EB1023" s="3"/>
      <c r="EC1023" s="3"/>
      <c r="ED1023" s="3"/>
      <c r="EE1023" s="3"/>
      <c r="EF1023" s="3"/>
      <c r="EG1023" s="3"/>
      <c r="EH1023" s="3"/>
      <c r="EI1023" s="3"/>
      <c r="EJ1023" s="3"/>
      <c r="EK1023" s="3"/>
      <c r="EL1023" s="3"/>
      <c r="EM1023" s="3"/>
      <c r="EN1023" s="3"/>
      <c r="EO1023" s="3"/>
      <c r="EP1023" s="3"/>
      <c r="EQ1023" s="3"/>
      <c r="ER1023" s="3"/>
      <c r="ES1023" s="3"/>
      <c r="ET1023" s="3"/>
      <c r="EU1023" s="3"/>
      <c r="EV1023" s="3"/>
      <c r="EW1023" s="3"/>
      <c r="EX1023" s="3"/>
      <c r="EY1023" s="3"/>
      <c r="EZ1023" s="3"/>
      <c r="FA1023" s="3"/>
      <c r="FB1023" s="3"/>
      <c r="FC1023" s="3"/>
      <c r="FD1023" s="3"/>
      <c r="FE1023" s="3"/>
      <c r="FF1023" s="3"/>
      <c r="FG1023" s="3"/>
    </row>
    <row r="1024" spans="1:163" s="6" customFormat="1">
      <c r="A1024" s="5"/>
      <c r="B1024" s="4"/>
      <c r="C1024" s="4"/>
      <c r="D1024" s="4"/>
      <c r="E1024" s="4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3"/>
      <c r="AW1024" s="3"/>
      <c r="AX1024" s="3"/>
      <c r="AY1024" s="3"/>
      <c r="AZ1024" s="3"/>
      <c r="BA1024" s="3"/>
      <c r="BB1024" s="3"/>
      <c r="BC1024" s="3"/>
      <c r="BD1024" s="3"/>
      <c r="BE1024" s="3"/>
      <c r="BF1024" s="3"/>
      <c r="BG1024" s="3"/>
      <c r="BH1024" s="3"/>
      <c r="BI1024" s="3"/>
      <c r="BJ1024" s="3"/>
      <c r="BK1024" s="3"/>
      <c r="BL1024" s="3"/>
      <c r="BM1024" s="3"/>
      <c r="BN1024" s="3"/>
      <c r="BO1024" s="3"/>
      <c r="BP1024" s="3"/>
      <c r="BQ1024" s="3"/>
      <c r="BR1024" s="3"/>
      <c r="BS1024" s="3"/>
      <c r="BT1024" s="3"/>
      <c r="BU1024" s="3"/>
      <c r="BV1024" s="3"/>
      <c r="BW1024" s="3"/>
      <c r="BX1024" s="3"/>
      <c r="BY1024" s="3"/>
      <c r="BZ1024" s="3"/>
      <c r="CA1024" s="3"/>
      <c r="CB1024" s="3"/>
      <c r="CC1024" s="3"/>
      <c r="CD1024" s="3"/>
      <c r="CE1024" s="3"/>
      <c r="CF1024" s="3"/>
      <c r="CG1024" s="3"/>
      <c r="CH1024" s="3"/>
      <c r="CI1024" s="3"/>
      <c r="CJ1024" s="3"/>
      <c r="CK1024" s="3"/>
      <c r="CL1024" s="3"/>
      <c r="CM1024" s="3"/>
      <c r="CN1024" s="3"/>
      <c r="CO1024" s="3"/>
      <c r="CP1024" s="3"/>
      <c r="CQ1024" s="3"/>
      <c r="CR1024" s="3"/>
      <c r="CS1024" s="3"/>
      <c r="CT1024" s="3"/>
      <c r="CU1024" s="3"/>
      <c r="CV1024" s="3"/>
      <c r="CW1024" s="3"/>
      <c r="CX1024" s="3"/>
      <c r="CY1024" s="3"/>
      <c r="CZ1024" s="3"/>
      <c r="DA1024" s="3"/>
      <c r="DB1024" s="3"/>
      <c r="DC1024" s="3"/>
      <c r="DD1024" s="3"/>
      <c r="DE1024" s="3"/>
      <c r="DF1024" s="3"/>
      <c r="DG1024" s="3"/>
      <c r="DH1024" s="3"/>
      <c r="DI1024" s="3"/>
      <c r="DJ1024" s="3"/>
      <c r="DK1024" s="3"/>
      <c r="DL1024" s="3"/>
      <c r="DM1024" s="3"/>
      <c r="DN1024" s="3"/>
      <c r="DO1024" s="3"/>
      <c r="DP1024" s="3"/>
      <c r="DQ1024" s="3"/>
      <c r="DR1024" s="3"/>
      <c r="DS1024" s="3"/>
      <c r="DT1024" s="3"/>
      <c r="DU1024" s="3"/>
      <c r="DV1024" s="3"/>
      <c r="DW1024" s="3"/>
      <c r="DX1024" s="3"/>
      <c r="DY1024" s="3"/>
      <c r="DZ1024" s="3"/>
      <c r="EA1024" s="3"/>
      <c r="EB1024" s="3"/>
      <c r="EC1024" s="3"/>
      <c r="ED1024" s="3"/>
      <c r="EE1024" s="3"/>
      <c r="EF1024" s="3"/>
      <c r="EG1024" s="3"/>
      <c r="EH1024" s="3"/>
      <c r="EI1024" s="3"/>
      <c r="EJ1024" s="3"/>
      <c r="EK1024" s="3"/>
      <c r="EL1024" s="3"/>
      <c r="EM1024" s="3"/>
      <c r="EN1024" s="3"/>
      <c r="EO1024" s="3"/>
      <c r="EP1024" s="3"/>
      <c r="EQ1024" s="3"/>
      <c r="ER1024" s="3"/>
      <c r="ES1024" s="3"/>
      <c r="ET1024" s="3"/>
      <c r="EU1024" s="3"/>
      <c r="EV1024" s="3"/>
      <c r="EW1024" s="3"/>
      <c r="EX1024" s="3"/>
      <c r="EY1024" s="3"/>
      <c r="EZ1024" s="3"/>
      <c r="FA1024" s="3"/>
      <c r="FB1024" s="3"/>
      <c r="FC1024" s="3"/>
      <c r="FD1024" s="3"/>
      <c r="FE1024" s="3"/>
      <c r="FF1024" s="3"/>
      <c r="FG1024" s="3"/>
    </row>
    <row r="1025" spans="1:163" s="6" customFormat="1">
      <c r="A1025" s="5"/>
      <c r="B1025" s="4"/>
      <c r="C1025" s="4"/>
      <c r="D1025" s="4"/>
      <c r="E1025" s="4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3"/>
      <c r="AW1025" s="3"/>
      <c r="AX1025" s="3"/>
      <c r="AY1025" s="3"/>
      <c r="AZ1025" s="3"/>
      <c r="BA1025" s="3"/>
      <c r="BB1025" s="3"/>
      <c r="BC1025" s="3"/>
      <c r="BD1025" s="3"/>
      <c r="BE1025" s="3"/>
      <c r="BF1025" s="3"/>
      <c r="BG1025" s="3"/>
      <c r="BH1025" s="3"/>
      <c r="BI1025" s="3"/>
      <c r="BJ1025" s="3"/>
      <c r="BK1025" s="3"/>
      <c r="BL1025" s="3"/>
      <c r="BM1025" s="3"/>
      <c r="BN1025" s="3"/>
      <c r="BO1025" s="3"/>
      <c r="BP1025" s="3"/>
      <c r="BQ1025" s="3"/>
      <c r="BR1025" s="3"/>
      <c r="BS1025" s="3"/>
      <c r="BT1025" s="3"/>
      <c r="BU1025" s="3"/>
      <c r="BV1025" s="3"/>
      <c r="BW1025" s="3"/>
      <c r="BX1025" s="3"/>
      <c r="BY1025" s="3"/>
      <c r="BZ1025" s="3"/>
      <c r="CA1025" s="3"/>
      <c r="CB1025" s="3"/>
      <c r="CC1025" s="3"/>
      <c r="CD1025" s="3"/>
      <c r="CE1025" s="3"/>
      <c r="CF1025" s="3"/>
      <c r="CG1025" s="3"/>
      <c r="CH1025" s="3"/>
      <c r="CI1025" s="3"/>
      <c r="CJ1025" s="3"/>
      <c r="CK1025" s="3"/>
      <c r="CL1025" s="3"/>
      <c r="CM1025" s="3"/>
      <c r="CN1025" s="3"/>
      <c r="CO1025" s="3"/>
      <c r="CP1025" s="3"/>
      <c r="CQ1025" s="3"/>
      <c r="CR1025" s="3"/>
      <c r="CS1025" s="3"/>
      <c r="CT1025" s="3"/>
      <c r="CU1025" s="3"/>
      <c r="CV1025" s="3"/>
      <c r="CW1025" s="3"/>
      <c r="CX1025" s="3"/>
      <c r="CY1025" s="3"/>
      <c r="CZ1025" s="3"/>
      <c r="DA1025" s="3"/>
      <c r="DB1025" s="3"/>
      <c r="DC1025" s="3"/>
      <c r="DD1025" s="3"/>
      <c r="DE1025" s="3"/>
      <c r="DF1025" s="3"/>
      <c r="DG1025" s="3"/>
      <c r="DH1025" s="3"/>
      <c r="DI1025" s="3"/>
      <c r="DJ1025" s="3"/>
      <c r="DK1025" s="3"/>
      <c r="DL1025" s="3"/>
      <c r="DM1025" s="3"/>
      <c r="DN1025" s="3"/>
      <c r="DO1025" s="3"/>
      <c r="DP1025" s="3"/>
      <c r="DQ1025" s="3"/>
      <c r="DR1025" s="3"/>
      <c r="DS1025" s="3"/>
      <c r="DT1025" s="3"/>
      <c r="DU1025" s="3"/>
      <c r="DV1025" s="3"/>
      <c r="DW1025" s="3"/>
      <c r="DX1025" s="3"/>
      <c r="DY1025" s="3"/>
      <c r="DZ1025" s="3"/>
      <c r="EA1025" s="3"/>
      <c r="EB1025" s="3"/>
      <c r="EC1025" s="3"/>
      <c r="ED1025" s="3"/>
      <c r="EE1025" s="3"/>
      <c r="EF1025" s="3"/>
      <c r="EG1025" s="3"/>
      <c r="EH1025" s="3"/>
      <c r="EI1025" s="3"/>
      <c r="EJ1025" s="3"/>
      <c r="EK1025" s="3"/>
      <c r="EL1025" s="3"/>
      <c r="EM1025" s="3"/>
      <c r="EN1025" s="3"/>
      <c r="EO1025" s="3"/>
      <c r="EP1025" s="3"/>
      <c r="EQ1025" s="3"/>
      <c r="ER1025" s="3"/>
      <c r="ES1025" s="3"/>
      <c r="ET1025" s="3"/>
      <c r="EU1025" s="3"/>
      <c r="EV1025" s="3"/>
      <c r="EW1025" s="3"/>
      <c r="EX1025" s="3"/>
      <c r="EY1025" s="3"/>
      <c r="EZ1025" s="3"/>
      <c r="FA1025" s="3"/>
      <c r="FB1025" s="3"/>
      <c r="FC1025" s="3"/>
      <c r="FD1025" s="3"/>
      <c r="FE1025" s="3"/>
      <c r="FF1025" s="3"/>
      <c r="FG1025" s="3"/>
    </row>
    <row r="1026" spans="1:163" s="6" customFormat="1" ht="15">
      <c r="A1026" s="5"/>
      <c r="B1026" s="7"/>
      <c r="C1026" s="4"/>
      <c r="D1026" s="4"/>
      <c r="E1026" s="4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3"/>
      <c r="AW1026" s="3"/>
      <c r="AX1026" s="3"/>
      <c r="AY1026" s="3"/>
      <c r="AZ1026" s="3"/>
      <c r="BA1026" s="3"/>
      <c r="BB1026" s="3"/>
      <c r="BC1026" s="3"/>
      <c r="BD1026" s="3"/>
      <c r="BE1026" s="3"/>
      <c r="BF1026" s="3"/>
      <c r="BG1026" s="3"/>
      <c r="BH1026" s="3"/>
      <c r="BI1026" s="3"/>
      <c r="BJ1026" s="3"/>
      <c r="BK1026" s="3"/>
      <c r="BL1026" s="3"/>
      <c r="BM1026" s="3"/>
      <c r="BN1026" s="3"/>
      <c r="BO1026" s="3"/>
      <c r="BP1026" s="3"/>
      <c r="BQ1026" s="3"/>
      <c r="BR1026" s="3"/>
      <c r="BS1026" s="3"/>
      <c r="BT1026" s="3"/>
      <c r="BU1026" s="3"/>
      <c r="BV1026" s="3"/>
      <c r="BW1026" s="3"/>
      <c r="BX1026" s="3"/>
      <c r="BY1026" s="3"/>
      <c r="BZ1026" s="3"/>
      <c r="CA1026" s="3"/>
      <c r="CB1026" s="3"/>
      <c r="CC1026" s="3"/>
      <c r="CD1026" s="3"/>
      <c r="CE1026" s="3"/>
      <c r="CF1026" s="3"/>
      <c r="CG1026" s="3"/>
      <c r="CH1026" s="3"/>
      <c r="CI1026" s="3"/>
      <c r="CJ1026" s="3"/>
      <c r="CK1026" s="3"/>
      <c r="CL1026" s="3"/>
      <c r="CM1026" s="3"/>
      <c r="CN1026" s="3"/>
      <c r="CO1026" s="3"/>
      <c r="CP1026" s="3"/>
      <c r="CQ1026" s="3"/>
      <c r="CR1026" s="3"/>
      <c r="CS1026" s="3"/>
      <c r="CT1026" s="3"/>
      <c r="CU1026" s="3"/>
      <c r="CV1026" s="3"/>
      <c r="CW1026" s="3"/>
      <c r="CX1026" s="3"/>
      <c r="CY1026" s="3"/>
      <c r="CZ1026" s="3"/>
      <c r="DA1026" s="3"/>
      <c r="DB1026" s="3"/>
      <c r="DC1026" s="3"/>
      <c r="DD1026" s="3"/>
      <c r="DE1026" s="3"/>
      <c r="DF1026" s="3"/>
      <c r="DG1026" s="3"/>
      <c r="DH1026" s="3"/>
      <c r="DI1026" s="3"/>
      <c r="DJ1026" s="3"/>
      <c r="DK1026" s="3"/>
      <c r="DL1026" s="3"/>
      <c r="DM1026" s="3"/>
      <c r="DN1026" s="3"/>
      <c r="DO1026" s="3"/>
      <c r="DP1026" s="3"/>
      <c r="DQ1026" s="3"/>
      <c r="DR1026" s="3"/>
      <c r="DS1026" s="3"/>
      <c r="DT1026" s="3"/>
      <c r="DU1026" s="3"/>
      <c r="DV1026" s="3"/>
      <c r="DW1026" s="3"/>
      <c r="DX1026" s="3"/>
      <c r="DY1026" s="3"/>
      <c r="DZ1026" s="3"/>
      <c r="EA1026" s="3"/>
      <c r="EB1026" s="3"/>
      <c r="EC1026" s="3"/>
      <c r="ED1026" s="3"/>
      <c r="EE1026" s="3"/>
      <c r="EF1026" s="3"/>
      <c r="EG1026" s="3"/>
      <c r="EH1026" s="3"/>
      <c r="EI1026" s="3"/>
      <c r="EJ1026" s="3"/>
      <c r="EK1026" s="3"/>
      <c r="EL1026" s="3"/>
      <c r="EM1026" s="3"/>
      <c r="EN1026" s="3"/>
      <c r="EO1026" s="3"/>
      <c r="EP1026" s="3"/>
      <c r="EQ1026" s="3"/>
      <c r="ER1026" s="3"/>
      <c r="ES1026" s="3"/>
      <c r="ET1026" s="3"/>
      <c r="EU1026" s="3"/>
      <c r="EV1026" s="3"/>
      <c r="EW1026" s="3"/>
      <c r="EX1026" s="3"/>
      <c r="EY1026" s="3"/>
      <c r="EZ1026" s="3"/>
      <c r="FA1026" s="3"/>
      <c r="FB1026" s="3"/>
      <c r="FC1026" s="3"/>
      <c r="FD1026" s="3"/>
      <c r="FE1026" s="3"/>
      <c r="FF1026" s="3"/>
      <c r="FG1026" s="3"/>
    </row>
    <row r="1027" spans="1:163" s="6" customFormat="1" ht="15">
      <c r="A1027" s="5"/>
      <c r="B1027" s="7"/>
      <c r="C1027" s="4"/>
      <c r="D1027" s="4"/>
      <c r="E1027" s="4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3"/>
      <c r="AW1027" s="3"/>
      <c r="AX1027" s="3"/>
      <c r="AY1027" s="3"/>
      <c r="AZ1027" s="3"/>
      <c r="BA1027" s="3"/>
      <c r="BB1027" s="3"/>
      <c r="BC1027" s="3"/>
      <c r="BD1027" s="3"/>
      <c r="BE1027" s="3"/>
      <c r="BF1027" s="3"/>
      <c r="BG1027" s="3"/>
      <c r="BH1027" s="3"/>
      <c r="BI1027" s="3"/>
      <c r="BJ1027" s="3"/>
      <c r="BK1027" s="3"/>
      <c r="BL1027" s="3"/>
      <c r="BM1027" s="3"/>
      <c r="BN1027" s="3"/>
      <c r="BO1027" s="3"/>
      <c r="BP1027" s="3"/>
      <c r="BQ1027" s="3"/>
      <c r="BR1027" s="3"/>
      <c r="BS1027" s="3"/>
      <c r="BT1027" s="3"/>
      <c r="BU1027" s="3"/>
      <c r="BV1027" s="3"/>
      <c r="BW1027" s="3"/>
      <c r="BX1027" s="3"/>
      <c r="BY1027" s="3"/>
      <c r="BZ1027" s="3"/>
      <c r="CA1027" s="3"/>
      <c r="CB1027" s="3"/>
      <c r="CC1027" s="3"/>
      <c r="CD1027" s="3"/>
      <c r="CE1027" s="3"/>
      <c r="CF1027" s="3"/>
      <c r="CG1027" s="3"/>
      <c r="CH1027" s="3"/>
      <c r="CI1027" s="3"/>
      <c r="CJ1027" s="3"/>
      <c r="CK1027" s="3"/>
      <c r="CL1027" s="3"/>
      <c r="CM1027" s="3"/>
      <c r="CN1027" s="3"/>
      <c r="CO1027" s="3"/>
      <c r="CP1027" s="3"/>
      <c r="CQ1027" s="3"/>
      <c r="CR1027" s="3"/>
      <c r="CS1027" s="3"/>
      <c r="CT1027" s="3"/>
      <c r="CU1027" s="3"/>
      <c r="CV1027" s="3"/>
      <c r="CW1027" s="3"/>
      <c r="CX1027" s="3"/>
      <c r="CY1027" s="3"/>
      <c r="CZ1027" s="3"/>
      <c r="DA1027" s="3"/>
      <c r="DB1027" s="3"/>
      <c r="DC1027" s="3"/>
      <c r="DD1027" s="3"/>
      <c r="DE1027" s="3"/>
      <c r="DF1027" s="3"/>
      <c r="DG1027" s="3"/>
      <c r="DH1027" s="3"/>
      <c r="DI1027" s="3"/>
      <c r="DJ1027" s="3"/>
      <c r="DK1027" s="3"/>
      <c r="DL1027" s="3"/>
      <c r="DM1027" s="3"/>
      <c r="DN1027" s="3"/>
      <c r="DO1027" s="3"/>
      <c r="DP1027" s="3"/>
      <c r="DQ1027" s="3"/>
      <c r="DR1027" s="3"/>
      <c r="DS1027" s="3"/>
      <c r="DT1027" s="3"/>
      <c r="DU1027" s="3"/>
      <c r="DV1027" s="3"/>
      <c r="DW1027" s="3"/>
      <c r="DX1027" s="3"/>
      <c r="DY1027" s="3"/>
      <c r="DZ1027" s="3"/>
      <c r="EA1027" s="3"/>
      <c r="EB1027" s="3"/>
      <c r="EC1027" s="3"/>
      <c r="ED1027" s="3"/>
      <c r="EE1027" s="3"/>
      <c r="EF1027" s="3"/>
      <c r="EG1027" s="3"/>
      <c r="EH1027" s="3"/>
      <c r="EI1027" s="3"/>
      <c r="EJ1027" s="3"/>
      <c r="EK1027" s="3"/>
      <c r="EL1027" s="3"/>
      <c r="EM1027" s="3"/>
      <c r="EN1027" s="3"/>
      <c r="EO1027" s="3"/>
      <c r="EP1027" s="3"/>
      <c r="EQ1027" s="3"/>
      <c r="ER1027" s="3"/>
      <c r="ES1027" s="3"/>
      <c r="ET1027" s="3"/>
      <c r="EU1027" s="3"/>
      <c r="EV1027" s="3"/>
      <c r="EW1027" s="3"/>
      <c r="EX1027" s="3"/>
      <c r="EY1027" s="3"/>
      <c r="EZ1027" s="3"/>
      <c r="FA1027" s="3"/>
      <c r="FB1027" s="3"/>
      <c r="FC1027" s="3"/>
      <c r="FD1027" s="3"/>
      <c r="FE1027" s="3"/>
      <c r="FF1027" s="3"/>
      <c r="FG1027" s="3"/>
    </row>
    <row r="1028" spans="1:163" s="6" customFormat="1" ht="15">
      <c r="A1028" s="5"/>
      <c r="B1028" s="7"/>
      <c r="C1028" s="4"/>
      <c r="D1028" s="4"/>
      <c r="E1028" s="4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3"/>
      <c r="AW1028" s="3"/>
      <c r="AX1028" s="3"/>
      <c r="AY1028" s="3"/>
      <c r="AZ1028" s="3"/>
      <c r="BA1028" s="3"/>
      <c r="BB1028" s="3"/>
      <c r="BC1028" s="3"/>
      <c r="BD1028" s="3"/>
      <c r="BE1028" s="3"/>
      <c r="BF1028" s="3"/>
      <c r="BG1028" s="3"/>
      <c r="BH1028" s="3"/>
      <c r="BI1028" s="3"/>
      <c r="BJ1028" s="3"/>
      <c r="BK1028" s="3"/>
      <c r="BL1028" s="3"/>
      <c r="BM1028" s="3"/>
      <c r="BN1028" s="3"/>
      <c r="BO1028" s="3"/>
      <c r="BP1028" s="3"/>
      <c r="BQ1028" s="3"/>
      <c r="BR1028" s="3"/>
      <c r="BS1028" s="3"/>
      <c r="BT1028" s="3"/>
      <c r="BU1028" s="3"/>
      <c r="BV1028" s="3"/>
      <c r="BW1028" s="3"/>
      <c r="BX1028" s="3"/>
      <c r="BY1028" s="3"/>
      <c r="BZ1028" s="3"/>
      <c r="CA1028" s="3"/>
      <c r="CB1028" s="3"/>
      <c r="CC1028" s="3"/>
      <c r="CD1028" s="3"/>
      <c r="CE1028" s="3"/>
      <c r="CF1028" s="3"/>
      <c r="CG1028" s="3"/>
      <c r="CH1028" s="3"/>
      <c r="CI1028" s="3"/>
      <c r="CJ1028" s="3"/>
      <c r="CK1028" s="3"/>
      <c r="CL1028" s="3"/>
      <c r="CM1028" s="3"/>
      <c r="CN1028" s="3"/>
      <c r="CO1028" s="3"/>
      <c r="CP1028" s="3"/>
      <c r="CQ1028" s="3"/>
      <c r="CR1028" s="3"/>
      <c r="CS1028" s="3"/>
      <c r="CT1028" s="3"/>
      <c r="CU1028" s="3"/>
      <c r="CV1028" s="3"/>
      <c r="CW1028" s="3"/>
      <c r="CX1028" s="3"/>
      <c r="CY1028" s="3"/>
      <c r="CZ1028" s="3"/>
      <c r="DA1028" s="3"/>
      <c r="DB1028" s="3"/>
      <c r="DC1028" s="3"/>
      <c r="DD1028" s="3"/>
      <c r="DE1028" s="3"/>
      <c r="DF1028" s="3"/>
      <c r="DG1028" s="3"/>
      <c r="DH1028" s="3"/>
      <c r="DI1028" s="3"/>
      <c r="DJ1028" s="3"/>
      <c r="DK1028" s="3"/>
      <c r="DL1028" s="3"/>
      <c r="DM1028" s="3"/>
      <c r="DN1028" s="3"/>
      <c r="DO1028" s="3"/>
      <c r="DP1028" s="3"/>
      <c r="DQ1028" s="3"/>
      <c r="DR1028" s="3"/>
      <c r="DS1028" s="3"/>
      <c r="DT1028" s="3"/>
      <c r="DU1028" s="3"/>
      <c r="DV1028" s="3"/>
      <c r="DW1028" s="3"/>
      <c r="DX1028" s="3"/>
      <c r="DY1028" s="3"/>
      <c r="DZ1028" s="3"/>
      <c r="EA1028" s="3"/>
      <c r="EB1028" s="3"/>
      <c r="EC1028" s="3"/>
      <c r="ED1028" s="3"/>
      <c r="EE1028" s="3"/>
      <c r="EF1028" s="3"/>
      <c r="EG1028" s="3"/>
      <c r="EH1028" s="3"/>
      <c r="EI1028" s="3"/>
      <c r="EJ1028" s="3"/>
      <c r="EK1028" s="3"/>
      <c r="EL1028" s="3"/>
      <c r="EM1028" s="3"/>
      <c r="EN1028" s="3"/>
      <c r="EO1028" s="3"/>
      <c r="EP1028" s="3"/>
      <c r="EQ1028" s="3"/>
      <c r="ER1028" s="3"/>
      <c r="ES1028" s="3"/>
      <c r="ET1028" s="3"/>
      <c r="EU1028" s="3"/>
      <c r="EV1028" s="3"/>
      <c r="EW1028" s="3"/>
      <c r="EX1028" s="3"/>
      <c r="EY1028" s="3"/>
      <c r="EZ1028" s="3"/>
      <c r="FA1028" s="3"/>
      <c r="FB1028" s="3"/>
      <c r="FC1028" s="3"/>
      <c r="FD1028" s="3"/>
      <c r="FE1028" s="3"/>
      <c r="FF1028" s="3"/>
      <c r="FG1028" s="3"/>
    </row>
    <row r="1029" spans="1:163" s="6" customFormat="1" ht="15">
      <c r="A1029" s="5"/>
      <c r="B1029" s="7"/>
      <c r="C1029" s="4"/>
      <c r="D1029" s="4"/>
      <c r="E1029" s="4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3"/>
      <c r="AW1029" s="3"/>
      <c r="AX1029" s="3"/>
      <c r="AY1029" s="3"/>
      <c r="AZ1029" s="3"/>
      <c r="BA1029" s="3"/>
      <c r="BB1029" s="3"/>
      <c r="BC1029" s="3"/>
      <c r="BD1029" s="3"/>
      <c r="BE1029" s="3"/>
      <c r="BF1029" s="3"/>
      <c r="BG1029" s="3"/>
      <c r="BH1029" s="3"/>
      <c r="BI1029" s="3"/>
      <c r="BJ1029" s="3"/>
      <c r="BK1029" s="3"/>
      <c r="BL1029" s="3"/>
      <c r="BM1029" s="3"/>
      <c r="BN1029" s="3"/>
      <c r="BO1029" s="3"/>
      <c r="BP1029" s="3"/>
      <c r="BQ1029" s="3"/>
      <c r="BR1029" s="3"/>
      <c r="BS1029" s="3"/>
      <c r="BT1029" s="3"/>
      <c r="BU1029" s="3"/>
      <c r="BV1029" s="3"/>
      <c r="BW1029" s="3"/>
      <c r="BX1029" s="3"/>
      <c r="BY1029" s="3"/>
      <c r="BZ1029" s="3"/>
      <c r="CA1029" s="3"/>
      <c r="CB1029" s="3"/>
      <c r="CC1029" s="3"/>
      <c r="CD1029" s="3"/>
      <c r="CE1029" s="3"/>
      <c r="CF1029" s="3"/>
      <c r="CG1029" s="3"/>
      <c r="CH1029" s="3"/>
      <c r="CI1029" s="3"/>
      <c r="CJ1029" s="3"/>
      <c r="CK1029" s="3"/>
      <c r="CL1029" s="3"/>
      <c r="CM1029" s="3"/>
      <c r="CN1029" s="3"/>
      <c r="CO1029" s="3"/>
      <c r="CP1029" s="3"/>
      <c r="CQ1029" s="3"/>
      <c r="CR1029" s="3"/>
      <c r="CS1029" s="3"/>
      <c r="CT1029" s="3"/>
      <c r="CU1029" s="3"/>
      <c r="CV1029" s="3"/>
      <c r="CW1029" s="3"/>
      <c r="CX1029" s="3"/>
      <c r="CY1029" s="3"/>
      <c r="CZ1029" s="3"/>
      <c r="DA1029" s="3"/>
      <c r="DB1029" s="3"/>
      <c r="DC1029" s="3"/>
      <c r="DD1029" s="3"/>
      <c r="DE1029" s="3"/>
      <c r="DF1029" s="3"/>
      <c r="DG1029" s="3"/>
      <c r="DH1029" s="3"/>
      <c r="DI1029" s="3"/>
      <c r="DJ1029" s="3"/>
      <c r="DK1029" s="3"/>
      <c r="DL1029" s="3"/>
      <c r="DM1029" s="3"/>
      <c r="DN1029" s="3"/>
      <c r="DO1029" s="3"/>
      <c r="DP1029" s="3"/>
      <c r="DQ1029" s="3"/>
      <c r="DR1029" s="3"/>
      <c r="DS1029" s="3"/>
      <c r="DT1029" s="3"/>
      <c r="DU1029" s="3"/>
      <c r="DV1029" s="3"/>
      <c r="DW1029" s="3"/>
      <c r="DX1029" s="3"/>
      <c r="DY1029" s="3"/>
      <c r="DZ1029" s="3"/>
      <c r="EA1029" s="3"/>
      <c r="EB1029" s="3"/>
      <c r="EC1029" s="3"/>
      <c r="ED1029" s="3"/>
      <c r="EE1029" s="3"/>
      <c r="EF1029" s="3"/>
      <c r="EG1029" s="3"/>
      <c r="EH1029" s="3"/>
      <c r="EI1029" s="3"/>
      <c r="EJ1029" s="3"/>
      <c r="EK1029" s="3"/>
      <c r="EL1029" s="3"/>
      <c r="EM1029" s="3"/>
      <c r="EN1029" s="3"/>
      <c r="EO1029" s="3"/>
      <c r="EP1029" s="3"/>
      <c r="EQ1029" s="3"/>
      <c r="ER1029" s="3"/>
      <c r="ES1029" s="3"/>
      <c r="ET1029" s="3"/>
      <c r="EU1029" s="3"/>
      <c r="EV1029" s="3"/>
      <c r="EW1029" s="3"/>
      <c r="EX1029" s="3"/>
      <c r="EY1029" s="3"/>
      <c r="EZ1029" s="3"/>
      <c r="FA1029" s="3"/>
      <c r="FB1029" s="3"/>
      <c r="FC1029" s="3"/>
      <c r="FD1029" s="3"/>
      <c r="FE1029" s="3"/>
      <c r="FF1029" s="3"/>
      <c r="FG1029" s="3"/>
    </row>
    <row r="1030" spans="1:163" s="6" customFormat="1" ht="15">
      <c r="A1030" s="5"/>
      <c r="B1030" s="7"/>
      <c r="C1030" s="4"/>
      <c r="D1030" s="4"/>
      <c r="E1030" s="4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3"/>
      <c r="AW1030" s="3"/>
      <c r="AX1030" s="3"/>
      <c r="AY1030" s="3"/>
      <c r="AZ1030" s="3"/>
      <c r="BA1030" s="3"/>
      <c r="BB1030" s="3"/>
      <c r="BC1030" s="3"/>
      <c r="BD1030" s="3"/>
      <c r="BE1030" s="3"/>
      <c r="BF1030" s="3"/>
      <c r="BG1030" s="3"/>
      <c r="BH1030" s="3"/>
      <c r="BI1030" s="3"/>
      <c r="BJ1030" s="3"/>
      <c r="BK1030" s="3"/>
      <c r="BL1030" s="3"/>
      <c r="BM1030" s="3"/>
      <c r="BN1030" s="3"/>
      <c r="BO1030" s="3"/>
      <c r="BP1030" s="3"/>
      <c r="BQ1030" s="3"/>
      <c r="BR1030" s="3"/>
      <c r="BS1030" s="3"/>
      <c r="BT1030" s="3"/>
      <c r="BU1030" s="3"/>
      <c r="BV1030" s="3"/>
      <c r="BW1030" s="3"/>
      <c r="BX1030" s="3"/>
      <c r="BY1030" s="3"/>
      <c r="BZ1030" s="3"/>
      <c r="CA1030" s="3"/>
      <c r="CB1030" s="3"/>
      <c r="CC1030" s="3"/>
      <c r="CD1030" s="3"/>
      <c r="CE1030" s="3"/>
      <c r="CF1030" s="3"/>
      <c r="CG1030" s="3"/>
      <c r="CH1030" s="3"/>
      <c r="CI1030" s="3"/>
      <c r="CJ1030" s="3"/>
      <c r="CK1030" s="3"/>
      <c r="CL1030" s="3"/>
      <c r="CM1030" s="3"/>
      <c r="CN1030" s="3"/>
      <c r="CO1030" s="3"/>
      <c r="CP1030" s="3"/>
      <c r="CQ1030" s="3"/>
      <c r="CR1030" s="3"/>
      <c r="CS1030" s="3"/>
      <c r="CT1030" s="3"/>
      <c r="CU1030" s="3"/>
      <c r="CV1030" s="3"/>
      <c r="CW1030" s="3"/>
      <c r="CX1030" s="3"/>
      <c r="CY1030" s="3"/>
      <c r="CZ1030" s="3"/>
      <c r="DA1030" s="3"/>
      <c r="DB1030" s="3"/>
      <c r="DC1030" s="3"/>
      <c r="DD1030" s="3"/>
      <c r="DE1030" s="3"/>
      <c r="DF1030" s="3"/>
      <c r="DG1030" s="3"/>
      <c r="DH1030" s="3"/>
      <c r="DI1030" s="3"/>
      <c r="DJ1030" s="3"/>
      <c r="DK1030" s="3"/>
      <c r="DL1030" s="3"/>
      <c r="DM1030" s="3"/>
      <c r="DN1030" s="3"/>
      <c r="DO1030" s="3"/>
      <c r="DP1030" s="3"/>
      <c r="DQ1030" s="3"/>
      <c r="DR1030" s="3"/>
      <c r="DS1030" s="3"/>
      <c r="DT1030" s="3"/>
      <c r="DU1030" s="3"/>
      <c r="DV1030" s="3"/>
      <c r="DW1030" s="3"/>
      <c r="DX1030" s="3"/>
      <c r="DY1030" s="3"/>
      <c r="DZ1030" s="3"/>
      <c r="EA1030" s="3"/>
      <c r="EB1030" s="3"/>
      <c r="EC1030" s="3"/>
      <c r="ED1030" s="3"/>
      <c r="EE1030" s="3"/>
      <c r="EF1030" s="3"/>
      <c r="EG1030" s="3"/>
      <c r="EH1030" s="3"/>
      <c r="EI1030" s="3"/>
      <c r="EJ1030" s="3"/>
      <c r="EK1030" s="3"/>
      <c r="EL1030" s="3"/>
      <c r="EM1030" s="3"/>
      <c r="EN1030" s="3"/>
      <c r="EO1030" s="3"/>
      <c r="EP1030" s="3"/>
      <c r="EQ1030" s="3"/>
      <c r="ER1030" s="3"/>
      <c r="ES1030" s="3"/>
      <c r="ET1030" s="3"/>
      <c r="EU1030" s="3"/>
      <c r="EV1030" s="3"/>
      <c r="EW1030" s="3"/>
      <c r="EX1030" s="3"/>
      <c r="EY1030" s="3"/>
      <c r="EZ1030" s="3"/>
      <c r="FA1030" s="3"/>
      <c r="FB1030" s="3"/>
      <c r="FC1030" s="3"/>
      <c r="FD1030" s="3"/>
      <c r="FE1030" s="3"/>
      <c r="FF1030" s="3"/>
      <c r="FG1030" s="3"/>
    </row>
    <row r="1031" spans="1:163" s="6" customFormat="1">
      <c r="A1031" s="5"/>
      <c r="B1031" s="4"/>
      <c r="C1031" s="4"/>
      <c r="D1031" s="4"/>
      <c r="E1031" s="4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3"/>
      <c r="AW1031" s="3"/>
      <c r="AX1031" s="3"/>
      <c r="AY1031" s="3"/>
      <c r="AZ1031" s="3"/>
      <c r="BA1031" s="3"/>
      <c r="BB1031" s="3"/>
      <c r="BC1031" s="3"/>
      <c r="BD1031" s="3"/>
      <c r="BE1031" s="3"/>
      <c r="BF1031" s="3"/>
      <c r="BG1031" s="3"/>
      <c r="BH1031" s="3"/>
      <c r="BI1031" s="3"/>
      <c r="BJ1031" s="3"/>
      <c r="BK1031" s="3"/>
      <c r="BL1031" s="3"/>
      <c r="BM1031" s="3"/>
      <c r="BN1031" s="3"/>
      <c r="BO1031" s="3"/>
      <c r="BP1031" s="3"/>
      <c r="BQ1031" s="3"/>
      <c r="BR1031" s="3"/>
      <c r="BS1031" s="3"/>
      <c r="BT1031" s="3"/>
      <c r="BU1031" s="3"/>
      <c r="BV1031" s="3"/>
      <c r="BW1031" s="3"/>
      <c r="BX1031" s="3"/>
      <c r="BY1031" s="3"/>
      <c r="BZ1031" s="3"/>
      <c r="CA1031" s="3"/>
      <c r="CB1031" s="3"/>
      <c r="CC1031" s="3"/>
      <c r="CD1031" s="3"/>
      <c r="CE1031" s="3"/>
      <c r="CF1031" s="3"/>
      <c r="CG1031" s="3"/>
      <c r="CH1031" s="3"/>
      <c r="CI1031" s="3"/>
      <c r="CJ1031" s="3"/>
      <c r="CK1031" s="3"/>
      <c r="CL1031" s="3"/>
      <c r="CM1031" s="3"/>
      <c r="CN1031" s="3"/>
      <c r="CO1031" s="3"/>
      <c r="CP1031" s="3"/>
      <c r="CQ1031" s="3"/>
      <c r="CR1031" s="3"/>
      <c r="CS1031" s="3"/>
      <c r="CT1031" s="3"/>
      <c r="CU1031" s="3"/>
      <c r="CV1031" s="3"/>
      <c r="CW1031" s="3"/>
      <c r="CX1031" s="3"/>
      <c r="CY1031" s="3"/>
      <c r="CZ1031" s="3"/>
      <c r="DA1031" s="3"/>
      <c r="DB1031" s="3"/>
      <c r="DC1031" s="3"/>
      <c r="DD1031" s="3"/>
      <c r="DE1031" s="3"/>
      <c r="DF1031" s="3"/>
      <c r="DG1031" s="3"/>
      <c r="DH1031" s="3"/>
      <c r="DI1031" s="3"/>
      <c r="DJ1031" s="3"/>
      <c r="DK1031" s="3"/>
      <c r="DL1031" s="3"/>
      <c r="DM1031" s="3"/>
      <c r="DN1031" s="3"/>
      <c r="DO1031" s="3"/>
      <c r="DP1031" s="3"/>
      <c r="DQ1031" s="3"/>
      <c r="DR1031" s="3"/>
      <c r="DS1031" s="3"/>
      <c r="DT1031" s="3"/>
      <c r="DU1031" s="3"/>
      <c r="DV1031" s="3"/>
      <c r="DW1031" s="3"/>
      <c r="DX1031" s="3"/>
      <c r="DY1031" s="3"/>
      <c r="DZ1031" s="3"/>
      <c r="EA1031" s="3"/>
      <c r="EB1031" s="3"/>
      <c r="EC1031" s="3"/>
      <c r="ED1031" s="3"/>
      <c r="EE1031" s="3"/>
      <c r="EF1031" s="3"/>
      <c r="EG1031" s="3"/>
      <c r="EH1031" s="3"/>
      <c r="EI1031" s="3"/>
      <c r="EJ1031" s="3"/>
      <c r="EK1031" s="3"/>
      <c r="EL1031" s="3"/>
      <c r="EM1031" s="3"/>
      <c r="EN1031" s="3"/>
      <c r="EO1031" s="3"/>
      <c r="EP1031" s="3"/>
      <c r="EQ1031" s="3"/>
      <c r="ER1031" s="3"/>
      <c r="ES1031" s="3"/>
      <c r="ET1031" s="3"/>
      <c r="EU1031" s="3"/>
      <c r="EV1031" s="3"/>
      <c r="EW1031" s="3"/>
      <c r="EX1031" s="3"/>
      <c r="EY1031" s="3"/>
      <c r="EZ1031" s="3"/>
      <c r="FA1031" s="3"/>
      <c r="FB1031" s="3"/>
      <c r="FC1031" s="3"/>
      <c r="FD1031" s="3"/>
      <c r="FE1031" s="3"/>
      <c r="FF1031" s="3"/>
      <c r="FG1031" s="3"/>
    </row>
    <row r="1032" spans="1:163" s="6" customFormat="1">
      <c r="A1032" s="5"/>
      <c r="B1032" s="4"/>
      <c r="C1032" s="4"/>
      <c r="D1032" s="4"/>
      <c r="E1032" s="4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3"/>
      <c r="AW1032" s="3"/>
      <c r="AX1032" s="3"/>
      <c r="AY1032" s="3"/>
      <c r="AZ1032" s="3"/>
      <c r="BA1032" s="3"/>
      <c r="BB1032" s="3"/>
      <c r="BC1032" s="3"/>
      <c r="BD1032" s="3"/>
      <c r="BE1032" s="3"/>
      <c r="BF1032" s="3"/>
      <c r="BG1032" s="3"/>
      <c r="BH1032" s="3"/>
      <c r="BI1032" s="3"/>
      <c r="BJ1032" s="3"/>
      <c r="BK1032" s="3"/>
      <c r="BL1032" s="3"/>
      <c r="BM1032" s="3"/>
      <c r="BN1032" s="3"/>
      <c r="BO1032" s="3"/>
      <c r="BP1032" s="3"/>
      <c r="BQ1032" s="3"/>
      <c r="BR1032" s="3"/>
      <c r="BS1032" s="3"/>
      <c r="BT1032" s="3"/>
      <c r="BU1032" s="3"/>
      <c r="BV1032" s="3"/>
      <c r="BW1032" s="3"/>
      <c r="BX1032" s="3"/>
      <c r="BY1032" s="3"/>
      <c r="BZ1032" s="3"/>
      <c r="CA1032" s="3"/>
      <c r="CB1032" s="3"/>
      <c r="CC1032" s="3"/>
      <c r="CD1032" s="3"/>
      <c r="CE1032" s="3"/>
      <c r="CF1032" s="3"/>
      <c r="CG1032" s="3"/>
      <c r="CH1032" s="3"/>
      <c r="CI1032" s="3"/>
      <c r="CJ1032" s="3"/>
      <c r="CK1032" s="3"/>
      <c r="CL1032" s="3"/>
      <c r="CM1032" s="3"/>
      <c r="CN1032" s="3"/>
      <c r="CO1032" s="3"/>
      <c r="CP1032" s="3"/>
      <c r="CQ1032" s="3"/>
      <c r="CR1032" s="3"/>
      <c r="CS1032" s="3"/>
      <c r="CT1032" s="3"/>
      <c r="CU1032" s="3"/>
      <c r="CV1032" s="3"/>
      <c r="CW1032" s="3"/>
      <c r="CX1032" s="3"/>
      <c r="CY1032" s="3"/>
      <c r="CZ1032" s="3"/>
      <c r="DA1032" s="3"/>
      <c r="DB1032" s="3"/>
      <c r="DC1032" s="3"/>
      <c r="DD1032" s="3"/>
      <c r="DE1032" s="3"/>
      <c r="DF1032" s="3"/>
      <c r="DG1032" s="3"/>
      <c r="DH1032" s="3"/>
      <c r="DI1032" s="3"/>
      <c r="DJ1032" s="3"/>
      <c r="DK1032" s="3"/>
      <c r="DL1032" s="3"/>
      <c r="DM1032" s="3"/>
      <c r="DN1032" s="3"/>
      <c r="DO1032" s="3"/>
      <c r="DP1032" s="3"/>
      <c r="DQ1032" s="3"/>
      <c r="DR1032" s="3"/>
      <c r="DS1032" s="3"/>
      <c r="DT1032" s="3"/>
      <c r="DU1032" s="3"/>
      <c r="DV1032" s="3"/>
      <c r="DW1032" s="3"/>
      <c r="DX1032" s="3"/>
      <c r="DY1032" s="3"/>
      <c r="DZ1032" s="3"/>
      <c r="EA1032" s="3"/>
      <c r="EB1032" s="3"/>
      <c r="EC1032" s="3"/>
      <c r="ED1032" s="3"/>
      <c r="EE1032" s="3"/>
      <c r="EF1032" s="3"/>
      <c r="EG1032" s="3"/>
      <c r="EH1032" s="3"/>
      <c r="EI1032" s="3"/>
      <c r="EJ1032" s="3"/>
      <c r="EK1032" s="3"/>
      <c r="EL1032" s="3"/>
      <c r="EM1032" s="3"/>
      <c r="EN1032" s="3"/>
      <c r="EO1032" s="3"/>
      <c r="EP1032" s="3"/>
      <c r="EQ1032" s="3"/>
      <c r="ER1032" s="3"/>
      <c r="ES1032" s="3"/>
      <c r="ET1032" s="3"/>
      <c r="EU1032" s="3"/>
      <c r="EV1032" s="3"/>
      <c r="EW1032" s="3"/>
      <c r="EX1032" s="3"/>
      <c r="EY1032" s="3"/>
      <c r="EZ1032" s="3"/>
      <c r="FA1032" s="3"/>
      <c r="FB1032" s="3"/>
      <c r="FC1032" s="3"/>
      <c r="FD1032" s="3"/>
      <c r="FE1032" s="3"/>
      <c r="FF1032" s="3"/>
      <c r="FG1032" s="3"/>
    </row>
    <row r="1033" spans="1:163" s="6" customFormat="1">
      <c r="A1033" s="5"/>
      <c r="B1033" s="4"/>
      <c r="C1033" s="4"/>
      <c r="D1033" s="4"/>
      <c r="E1033" s="4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3"/>
      <c r="AW1033" s="3"/>
      <c r="AX1033" s="3"/>
      <c r="AY1033" s="3"/>
      <c r="AZ1033" s="3"/>
      <c r="BA1033" s="3"/>
      <c r="BB1033" s="3"/>
      <c r="BC1033" s="3"/>
      <c r="BD1033" s="3"/>
      <c r="BE1033" s="3"/>
      <c r="BF1033" s="3"/>
      <c r="BG1033" s="3"/>
      <c r="BH1033" s="3"/>
      <c r="BI1033" s="3"/>
      <c r="BJ1033" s="3"/>
      <c r="BK1033" s="3"/>
      <c r="BL1033" s="3"/>
      <c r="BM1033" s="3"/>
      <c r="BN1033" s="3"/>
      <c r="BO1033" s="3"/>
      <c r="BP1033" s="3"/>
      <c r="BQ1033" s="3"/>
      <c r="BR1033" s="3"/>
      <c r="BS1033" s="3"/>
      <c r="BT1033" s="3"/>
      <c r="BU1033" s="3"/>
      <c r="BV1033" s="3"/>
      <c r="BW1033" s="3"/>
      <c r="BX1033" s="3"/>
      <c r="BY1033" s="3"/>
      <c r="BZ1033" s="3"/>
      <c r="CA1033" s="3"/>
      <c r="CB1033" s="3"/>
      <c r="CC1033" s="3"/>
      <c r="CD1033" s="3"/>
      <c r="CE1033" s="3"/>
      <c r="CF1033" s="3"/>
      <c r="CG1033" s="3"/>
      <c r="CH1033" s="3"/>
      <c r="CI1033" s="3"/>
      <c r="CJ1033" s="3"/>
      <c r="CK1033" s="3"/>
      <c r="CL1033" s="3"/>
      <c r="CM1033" s="3"/>
      <c r="CN1033" s="3"/>
      <c r="CO1033" s="3"/>
      <c r="CP1033" s="3"/>
      <c r="CQ1033" s="3"/>
      <c r="CR1033" s="3"/>
      <c r="CS1033" s="3"/>
      <c r="CT1033" s="3"/>
      <c r="CU1033" s="3"/>
      <c r="CV1033" s="3"/>
      <c r="CW1033" s="3"/>
      <c r="CX1033" s="3"/>
      <c r="CY1033" s="3"/>
      <c r="CZ1033" s="3"/>
      <c r="DA1033" s="3"/>
      <c r="DB1033" s="3"/>
      <c r="DC1033" s="3"/>
      <c r="DD1033" s="3"/>
      <c r="DE1033" s="3"/>
      <c r="DF1033" s="3"/>
      <c r="DG1033" s="3"/>
      <c r="DH1033" s="3"/>
      <c r="DI1033" s="3"/>
      <c r="DJ1033" s="3"/>
      <c r="DK1033" s="3"/>
      <c r="DL1033" s="3"/>
      <c r="DM1033" s="3"/>
      <c r="DN1033" s="3"/>
      <c r="DO1033" s="3"/>
      <c r="DP1033" s="3"/>
      <c r="DQ1033" s="3"/>
      <c r="DR1033" s="3"/>
      <c r="DS1033" s="3"/>
      <c r="DT1033" s="3"/>
      <c r="DU1033" s="3"/>
      <c r="DV1033" s="3"/>
      <c r="DW1033" s="3"/>
      <c r="DX1033" s="3"/>
      <c r="DY1033" s="3"/>
      <c r="DZ1033" s="3"/>
      <c r="EA1033" s="3"/>
      <c r="EB1033" s="3"/>
      <c r="EC1033" s="3"/>
      <c r="ED1033" s="3"/>
      <c r="EE1033" s="3"/>
      <c r="EF1033" s="3"/>
      <c r="EG1033" s="3"/>
      <c r="EH1033" s="3"/>
      <c r="EI1033" s="3"/>
      <c r="EJ1033" s="3"/>
      <c r="EK1033" s="3"/>
      <c r="EL1033" s="3"/>
      <c r="EM1033" s="3"/>
      <c r="EN1033" s="3"/>
      <c r="EO1033" s="3"/>
      <c r="EP1033" s="3"/>
      <c r="EQ1033" s="3"/>
      <c r="ER1033" s="3"/>
      <c r="ES1033" s="3"/>
      <c r="ET1033" s="3"/>
      <c r="EU1033" s="3"/>
      <c r="EV1033" s="3"/>
      <c r="EW1033" s="3"/>
      <c r="EX1033" s="3"/>
      <c r="EY1033" s="3"/>
      <c r="EZ1033" s="3"/>
      <c r="FA1033" s="3"/>
      <c r="FB1033" s="3"/>
      <c r="FC1033" s="3"/>
      <c r="FD1033" s="3"/>
      <c r="FE1033" s="3"/>
      <c r="FF1033" s="3"/>
      <c r="FG1033" s="3"/>
    </row>
    <row r="1034" spans="1:163" s="6" customFormat="1">
      <c r="A1034" s="5"/>
      <c r="B1034" s="4"/>
      <c r="C1034" s="4"/>
      <c r="D1034" s="4"/>
      <c r="E1034" s="4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3"/>
      <c r="AW1034" s="3"/>
      <c r="AX1034" s="3"/>
      <c r="AY1034" s="3"/>
      <c r="AZ1034" s="3"/>
      <c r="BA1034" s="3"/>
      <c r="BB1034" s="3"/>
      <c r="BC1034" s="3"/>
      <c r="BD1034" s="3"/>
      <c r="BE1034" s="3"/>
      <c r="BF1034" s="3"/>
      <c r="BG1034" s="3"/>
      <c r="BH1034" s="3"/>
      <c r="BI1034" s="3"/>
      <c r="BJ1034" s="3"/>
      <c r="BK1034" s="3"/>
      <c r="BL1034" s="3"/>
      <c r="BM1034" s="3"/>
      <c r="BN1034" s="3"/>
      <c r="BO1034" s="3"/>
      <c r="BP1034" s="3"/>
      <c r="BQ1034" s="3"/>
      <c r="BR1034" s="3"/>
      <c r="BS1034" s="3"/>
      <c r="BT1034" s="3"/>
      <c r="BU1034" s="3"/>
      <c r="BV1034" s="3"/>
      <c r="BW1034" s="3"/>
      <c r="BX1034" s="3"/>
      <c r="BY1034" s="3"/>
      <c r="BZ1034" s="3"/>
      <c r="CA1034" s="3"/>
      <c r="CB1034" s="3"/>
      <c r="CC1034" s="3"/>
      <c r="CD1034" s="3"/>
      <c r="CE1034" s="3"/>
      <c r="CF1034" s="3"/>
      <c r="CG1034" s="3"/>
      <c r="CH1034" s="3"/>
      <c r="CI1034" s="3"/>
      <c r="CJ1034" s="3"/>
      <c r="CK1034" s="3"/>
      <c r="CL1034" s="3"/>
      <c r="CM1034" s="3"/>
      <c r="CN1034" s="3"/>
      <c r="CO1034" s="3"/>
      <c r="CP1034" s="3"/>
      <c r="CQ1034" s="3"/>
      <c r="CR1034" s="3"/>
      <c r="CS1034" s="3"/>
      <c r="CT1034" s="3"/>
      <c r="CU1034" s="3"/>
      <c r="CV1034" s="3"/>
      <c r="CW1034" s="3"/>
      <c r="CX1034" s="3"/>
      <c r="CY1034" s="3"/>
      <c r="CZ1034" s="3"/>
      <c r="DA1034" s="3"/>
      <c r="DB1034" s="3"/>
      <c r="DC1034" s="3"/>
      <c r="DD1034" s="3"/>
      <c r="DE1034" s="3"/>
      <c r="DF1034" s="3"/>
      <c r="DG1034" s="3"/>
      <c r="DH1034" s="3"/>
      <c r="DI1034" s="3"/>
      <c r="DJ1034" s="3"/>
      <c r="DK1034" s="3"/>
      <c r="DL1034" s="3"/>
      <c r="DM1034" s="3"/>
      <c r="DN1034" s="3"/>
      <c r="DO1034" s="3"/>
      <c r="DP1034" s="3"/>
      <c r="DQ1034" s="3"/>
      <c r="DR1034" s="3"/>
      <c r="DS1034" s="3"/>
      <c r="DT1034" s="3"/>
      <c r="DU1034" s="3"/>
      <c r="DV1034" s="3"/>
      <c r="DW1034" s="3"/>
      <c r="DX1034" s="3"/>
      <c r="DY1034" s="3"/>
      <c r="DZ1034" s="3"/>
      <c r="EA1034" s="3"/>
      <c r="EB1034" s="3"/>
      <c r="EC1034" s="3"/>
      <c r="ED1034" s="3"/>
      <c r="EE1034" s="3"/>
      <c r="EF1034" s="3"/>
      <c r="EG1034" s="3"/>
      <c r="EH1034" s="3"/>
      <c r="EI1034" s="3"/>
      <c r="EJ1034" s="3"/>
      <c r="EK1034" s="3"/>
      <c r="EL1034" s="3"/>
      <c r="EM1034" s="3"/>
      <c r="EN1034" s="3"/>
      <c r="EO1034" s="3"/>
      <c r="EP1034" s="3"/>
      <c r="EQ1034" s="3"/>
      <c r="ER1034" s="3"/>
      <c r="ES1034" s="3"/>
      <c r="ET1034" s="3"/>
      <c r="EU1034" s="3"/>
      <c r="EV1034" s="3"/>
      <c r="EW1034" s="3"/>
      <c r="EX1034" s="3"/>
      <c r="EY1034" s="3"/>
      <c r="EZ1034" s="3"/>
      <c r="FA1034" s="3"/>
      <c r="FB1034" s="3"/>
      <c r="FC1034" s="3"/>
      <c r="FD1034" s="3"/>
      <c r="FE1034" s="3"/>
      <c r="FF1034" s="3"/>
      <c r="FG1034" s="3"/>
    </row>
    <row r="1035" spans="1:163" s="6" customFormat="1">
      <c r="A1035" s="5"/>
      <c r="B1035" s="4"/>
      <c r="C1035" s="4"/>
      <c r="D1035" s="4"/>
      <c r="E1035" s="4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3"/>
      <c r="AW1035" s="3"/>
      <c r="AX1035" s="3"/>
      <c r="AY1035" s="3"/>
      <c r="AZ1035" s="3"/>
      <c r="BA1035" s="3"/>
      <c r="BB1035" s="3"/>
      <c r="BC1035" s="3"/>
      <c r="BD1035" s="3"/>
      <c r="BE1035" s="3"/>
      <c r="BF1035" s="3"/>
      <c r="BG1035" s="3"/>
      <c r="BH1035" s="3"/>
      <c r="BI1035" s="3"/>
      <c r="BJ1035" s="3"/>
      <c r="BK1035" s="3"/>
      <c r="BL1035" s="3"/>
      <c r="BM1035" s="3"/>
      <c r="BN1035" s="3"/>
      <c r="BO1035" s="3"/>
      <c r="BP1035" s="3"/>
      <c r="BQ1035" s="3"/>
      <c r="BR1035" s="3"/>
      <c r="BS1035" s="3"/>
      <c r="BT1035" s="3"/>
      <c r="BU1035" s="3"/>
      <c r="BV1035" s="3"/>
      <c r="BW1035" s="3"/>
      <c r="BX1035" s="3"/>
      <c r="BY1035" s="3"/>
      <c r="BZ1035" s="3"/>
      <c r="CA1035" s="3"/>
      <c r="CB1035" s="3"/>
      <c r="CC1035" s="3"/>
      <c r="CD1035" s="3"/>
      <c r="CE1035" s="3"/>
      <c r="CF1035" s="3"/>
      <c r="CG1035" s="3"/>
      <c r="CH1035" s="3"/>
      <c r="CI1035" s="3"/>
      <c r="CJ1035" s="3"/>
      <c r="CK1035" s="3"/>
      <c r="CL1035" s="3"/>
      <c r="CM1035" s="3"/>
      <c r="CN1035" s="3"/>
      <c r="CO1035" s="3"/>
      <c r="CP1035" s="3"/>
      <c r="CQ1035" s="3"/>
      <c r="CR1035" s="3"/>
      <c r="CS1035" s="3"/>
      <c r="CT1035" s="3"/>
      <c r="CU1035" s="3"/>
      <c r="CV1035" s="3"/>
      <c r="CW1035" s="3"/>
      <c r="CX1035" s="3"/>
      <c r="CY1035" s="3"/>
      <c r="CZ1035" s="3"/>
      <c r="DA1035" s="3"/>
      <c r="DB1035" s="3"/>
      <c r="DC1035" s="3"/>
      <c r="DD1035" s="3"/>
      <c r="DE1035" s="3"/>
      <c r="DF1035" s="3"/>
      <c r="DG1035" s="3"/>
      <c r="DH1035" s="3"/>
      <c r="DI1035" s="3"/>
      <c r="DJ1035" s="3"/>
      <c r="DK1035" s="3"/>
      <c r="DL1035" s="3"/>
      <c r="DM1035" s="3"/>
      <c r="DN1035" s="3"/>
      <c r="DO1035" s="3"/>
      <c r="DP1035" s="3"/>
      <c r="DQ1035" s="3"/>
      <c r="DR1035" s="3"/>
      <c r="DS1035" s="3"/>
      <c r="DT1035" s="3"/>
      <c r="DU1035" s="3"/>
      <c r="DV1035" s="3"/>
      <c r="DW1035" s="3"/>
      <c r="DX1035" s="3"/>
      <c r="DY1035" s="3"/>
      <c r="DZ1035" s="3"/>
      <c r="EA1035" s="3"/>
      <c r="EB1035" s="3"/>
      <c r="EC1035" s="3"/>
      <c r="ED1035" s="3"/>
      <c r="EE1035" s="3"/>
      <c r="EF1035" s="3"/>
      <c r="EG1035" s="3"/>
      <c r="EH1035" s="3"/>
      <c r="EI1035" s="3"/>
      <c r="EJ1035" s="3"/>
      <c r="EK1035" s="3"/>
      <c r="EL1035" s="3"/>
      <c r="EM1035" s="3"/>
      <c r="EN1035" s="3"/>
      <c r="EO1035" s="3"/>
      <c r="EP1035" s="3"/>
      <c r="EQ1035" s="3"/>
      <c r="ER1035" s="3"/>
      <c r="ES1035" s="3"/>
      <c r="ET1035" s="3"/>
      <c r="EU1035" s="3"/>
      <c r="EV1035" s="3"/>
      <c r="EW1035" s="3"/>
      <c r="EX1035" s="3"/>
      <c r="EY1035" s="3"/>
      <c r="EZ1035" s="3"/>
      <c r="FA1035" s="3"/>
      <c r="FB1035" s="3"/>
      <c r="FC1035" s="3"/>
      <c r="FD1035" s="3"/>
      <c r="FE1035" s="3"/>
      <c r="FF1035" s="3"/>
      <c r="FG1035" s="3"/>
    </row>
    <row r="1036" spans="1:163" s="6" customFormat="1">
      <c r="A1036" s="5"/>
      <c r="B1036" s="4"/>
      <c r="C1036" s="4"/>
      <c r="D1036" s="4"/>
      <c r="E1036" s="4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3"/>
      <c r="AW1036" s="3"/>
      <c r="AX1036" s="3"/>
      <c r="AY1036" s="3"/>
      <c r="AZ1036" s="3"/>
      <c r="BA1036" s="3"/>
      <c r="BB1036" s="3"/>
      <c r="BC1036" s="3"/>
      <c r="BD1036" s="3"/>
      <c r="BE1036" s="3"/>
      <c r="BF1036" s="3"/>
      <c r="BG1036" s="3"/>
      <c r="BH1036" s="3"/>
      <c r="BI1036" s="3"/>
      <c r="BJ1036" s="3"/>
      <c r="BK1036" s="3"/>
      <c r="BL1036" s="3"/>
      <c r="BM1036" s="3"/>
      <c r="BN1036" s="3"/>
      <c r="BO1036" s="3"/>
      <c r="BP1036" s="3"/>
      <c r="BQ1036" s="3"/>
      <c r="BR1036" s="3"/>
      <c r="BS1036" s="3"/>
      <c r="BT1036" s="3"/>
      <c r="BU1036" s="3"/>
      <c r="BV1036" s="3"/>
      <c r="BW1036" s="3"/>
      <c r="BX1036" s="3"/>
      <c r="BY1036" s="3"/>
      <c r="BZ1036" s="3"/>
      <c r="CA1036" s="3"/>
      <c r="CB1036" s="3"/>
      <c r="CC1036" s="3"/>
      <c r="CD1036" s="3"/>
      <c r="CE1036" s="3"/>
      <c r="CF1036" s="3"/>
      <c r="CG1036" s="3"/>
      <c r="CH1036" s="3"/>
      <c r="CI1036" s="3"/>
      <c r="CJ1036" s="3"/>
      <c r="CK1036" s="3"/>
      <c r="CL1036" s="3"/>
      <c r="CM1036" s="3"/>
      <c r="CN1036" s="3"/>
      <c r="CO1036" s="3"/>
      <c r="CP1036" s="3"/>
      <c r="CQ1036" s="3"/>
      <c r="CR1036" s="3"/>
      <c r="CS1036" s="3"/>
      <c r="CT1036" s="3"/>
      <c r="CU1036" s="3"/>
      <c r="CV1036" s="3"/>
      <c r="CW1036" s="3"/>
      <c r="CX1036" s="3"/>
      <c r="CY1036" s="3"/>
      <c r="CZ1036" s="3"/>
      <c r="DA1036" s="3"/>
      <c r="DB1036" s="3"/>
      <c r="DC1036" s="3"/>
      <c r="DD1036" s="3"/>
      <c r="DE1036" s="3"/>
      <c r="DF1036" s="3"/>
      <c r="DG1036" s="3"/>
      <c r="DH1036" s="3"/>
      <c r="DI1036" s="3"/>
      <c r="DJ1036" s="3"/>
      <c r="DK1036" s="3"/>
      <c r="DL1036" s="3"/>
      <c r="DM1036" s="3"/>
      <c r="DN1036" s="3"/>
      <c r="DO1036" s="3"/>
      <c r="DP1036" s="3"/>
      <c r="DQ1036" s="3"/>
      <c r="DR1036" s="3"/>
      <c r="DS1036" s="3"/>
      <c r="DT1036" s="3"/>
      <c r="DU1036" s="3"/>
      <c r="DV1036" s="3"/>
      <c r="DW1036" s="3"/>
      <c r="DX1036" s="3"/>
      <c r="DY1036" s="3"/>
      <c r="DZ1036" s="3"/>
      <c r="EA1036" s="3"/>
      <c r="EB1036" s="3"/>
      <c r="EC1036" s="3"/>
      <c r="ED1036" s="3"/>
      <c r="EE1036" s="3"/>
      <c r="EF1036" s="3"/>
      <c r="EG1036" s="3"/>
      <c r="EH1036" s="3"/>
      <c r="EI1036" s="3"/>
      <c r="EJ1036" s="3"/>
      <c r="EK1036" s="3"/>
      <c r="EL1036" s="3"/>
      <c r="EM1036" s="3"/>
      <c r="EN1036" s="3"/>
      <c r="EO1036" s="3"/>
      <c r="EP1036" s="3"/>
      <c r="EQ1036" s="3"/>
      <c r="ER1036" s="3"/>
      <c r="ES1036" s="3"/>
      <c r="ET1036" s="3"/>
      <c r="EU1036" s="3"/>
      <c r="EV1036" s="3"/>
      <c r="EW1036" s="3"/>
      <c r="EX1036" s="3"/>
      <c r="EY1036" s="3"/>
      <c r="EZ1036" s="3"/>
      <c r="FA1036" s="3"/>
      <c r="FB1036" s="3"/>
      <c r="FC1036" s="3"/>
      <c r="FD1036" s="3"/>
      <c r="FE1036" s="3"/>
      <c r="FF1036" s="3"/>
      <c r="FG1036" s="3"/>
    </row>
    <row r="1037" spans="1:163" s="6" customFormat="1">
      <c r="A1037" s="5"/>
      <c r="B1037" s="4"/>
      <c r="C1037" s="4"/>
      <c r="D1037" s="4"/>
      <c r="E1037" s="4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3"/>
      <c r="AW1037" s="3"/>
      <c r="AX1037" s="3"/>
      <c r="AY1037" s="3"/>
      <c r="AZ1037" s="3"/>
      <c r="BA1037" s="3"/>
      <c r="BB1037" s="3"/>
      <c r="BC1037" s="3"/>
      <c r="BD1037" s="3"/>
      <c r="BE1037" s="3"/>
      <c r="BF1037" s="3"/>
      <c r="BG1037" s="3"/>
      <c r="BH1037" s="3"/>
      <c r="BI1037" s="3"/>
      <c r="BJ1037" s="3"/>
      <c r="BK1037" s="3"/>
      <c r="BL1037" s="3"/>
      <c r="BM1037" s="3"/>
      <c r="BN1037" s="3"/>
      <c r="BO1037" s="3"/>
      <c r="BP1037" s="3"/>
      <c r="BQ1037" s="3"/>
      <c r="BR1037" s="3"/>
      <c r="BS1037" s="3"/>
      <c r="BT1037" s="3"/>
      <c r="BU1037" s="3"/>
      <c r="BV1037" s="3"/>
      <c r="BW1037" s="3"/>
      <c r="BX1037" s="3"/>
      <c r="BY1037" s="3"/>
      <c r="BZ1037" s="3"/>
      <c r="CA1037" s="3"/>
      <c r="CB1037" s="3"/>
      <c r="CC1037" s="3"/>
      <c r="CD1037" s="3"/>
      <c r="CE1037" s="3"/>
      <c r="CF1037" s="3"/>
      <c r="CG1037" s="3"/>
      <c r="CH1037" s="3"/>
      <c r="CI1037" s="3"/>
      <c r="CJ1037" s="3"/>
      <c r="CK1037" s="3"/>
      <c r="CL1037" s="3"/>
      <c r="CM1037" s="3"/>
      <c r="CN1037" s="3"/>
      <c r="CO1037" s="3"/>
      <c r="CP1037" s="3"/>
      <c r="CQ1037" s="3"/>
      <c r="CR1037" s="3"/>
      <c r="CS1037" s="3"/>
      <c r="CT1037" s="3"/>
      <c r="CU1037" s="3"/>
      <c r="CV1037" s="3"/>
      <c r="CW1037" s="3"/>
      <c r="CX1037" s="3"/>
      <c r="CY1037" s="3"/>
      <c r="CZ1037" s="3"/>
      <c r="DA1037" s="3"/>
      <c r="DB1037" s="3"/>
      <c r="DC1037" s="3"/>
      <c r="DD1037" s="3"/>
      <c r="DE1037" s="3"/>
      <c r="DF1037" s="3"/>
      <c r="DG1037" s="3"/>
      <c r="DH1037" s="3"/>
      <c r="DI1037" s="3"/>
      <c r="DJ1037" s="3"/>
      <c r="DK1037" s="3"/>
      <c r="DL1037" s="3"/>
      <c r="DM1037" s="3"/>
      <c r="DN1037" s="3"/>
      <c r="DO1037" s="3"/>
      <c r="DP1037" s="3"/>
      <c r="DQ1037" s="3"/>
      <c r="DR1037" s="3"/>
      <c r="DS1037" s="3"/>
      <c r="DT1037" s="3"/>
      <c r="DU1037" s="3"/>
      <c r="DV1037" s="3"/>
      <c r="DW1037" s="3"/>
      <c r="DX1037" s="3"/>
      <c r="DY1037" s="3"/>
      <c r="DZ1037" s="3"/>
      <c r="EA1037" s="3"/>
      <c r="EB1037" s="3"/>
      <c r="EC1037" s="3"/>
      <c r="ED1037" s="3"/>
      <c r="EE1037" s="3"/>
      <c r="EF1037" s="3"/>
      <c r="EG1037" s="3"/>
      <c r="EH1037" s="3"/>
      <c r="EI1037" s="3"/>
      <c r="EJ1037" s="3"/>
      <c r="EK1037" s="3"/>
      <c r="EL1037" s="3"/>
      <c r="EM1037" s="3"/>
      <c r="EN1037" s="3"/>
      <c r="EO1037" s="3"/>
      <c r="EP1037" s="3"/>
      <c r="EQ1037" s="3"/>
      <c r="ER1037" s="3"/>
      <c r="ES1037" s="3"/>
      <c r="ET1037" s="3"/>
      <c r="EU1037" s="3"/>
      <c r="EV1037" s="3"/>
      <c r="EW1037" s="3"/>
      <c r="EX1037" s="3"/>
      <c r="EY1037" s="3"/>
      <c r="EZ1037" s="3"/>
      <c r="FA1037" s="3"/>
      <c r="FB1037" s="3"/>
      <c r="FC1037" s="3"/>
      <c r="FD1037" s="3"/>
      <c r="FE1037" s="3"/>
      <c r="FF1037" s="3"/>
      <c r="FG1037" s="3"/>
    </row>
    <row r="1038" spans="1:163" s="6" customFormat="1">
      <c r="A1038" s="5"/>
      <c r="B1038" s="4"/>
      <c r="C1038" s="4"/>
      <c r="D1038" s="4"/>
      <c r="E1038" s="4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3"/>
      <c r="AW1038" s="3"/>
      <c r="AX1038" s="3"/>
      <c r="AY1038" s="3"/>
      <c r="AZ1038" s="3"/>
      <c r="BA1038" s="3"/>
      <c r="BB1038" s="3"/>
      <c r="BC1038" s="3"/>
      <c r="BD1038" s="3"/>
      <c r="BE1038" s="3"/>
      <c r="BF1038" s="3"/>
      <c r="BG1038" s="3"/>
      <c r="BH1038" s="3"/>
      <c r="BI1038" s="3"/>
      <c r="BJ1038" s="3"/>
      <c r="BK1038" s="3"/>
      <c r="BL1038" s="3"/>
      <c r="BM1038" s="3"/>
      <c r="BN1038" s="3"/>
      <c r="BO1038" s="3"/>
      <c r="BP1038" s="3"/>
      <c r="BQ1038" s="3"/>
      <c r="BR1038" s="3"/>
      <c r="BS1038" s="3"/>
      <c r="BT1038" s="3"/>
      <c r="BU1038" s="3"/>
      <c r="BV1038" s="3"/>
      <c r="BW1038" s="3"/>
      <c r="BX1038" s="3"/>
      <c r="BY1038" s="3"/>
      <c r="BZ1038" s="3"/>
      <c r="CA1038" s="3"/>
      <c r="CB1038" s="3"/>
      <c r="CC1038" s="3"/>
      <c r="CD1038" s="3"/>
      <c r="CE1038" s="3"/>
      <c r="CF1038" s="3"/>
      <c r="CG1038" s="3"/>
      <c r="CH1038" s="3"/>
      <c r="CI1038" s="3"/>
      <c r="CJ1038" s="3"/>
      <c r="CK1038" s="3"/>
      <c r="CL1038" s="3"/>
      <c r="CM1038" s="3"/>
      <c r="CN1038" s="3"/>
      <c r="CO1038" s="3"/>
      <c r="CP1038" s="3"/>
      <c r="CQ1038" s="3"/>
      <c r="CR1038" s="3"/>
      <c r="CS1038" s="3"/>
      <c r="CT1038" s="3"/>
      <c r="CU1038" s="3"/>
      <c r="CV1038" s="3"/>
      <c r="CW1038" s="3"/>
      <c r="CX1038" s="3"/>
      <c r="CY1038" s="3"/>
      <c r="CZ1038" s="3"/>
      <c r="DA1038" s="3"/>
      <c r="DB1038" s="3"/>
      <c r="DC1038" s="3"/>
      <c r="DD1038" s="3"/>
      <c r="DE1038" s="3"/>
      <c r="DF1038" s="3"/>
      <c r="DG1038" s="3"/>
      <c r="DH1038" s="3"/>
      <c r="DI1038" s="3"/>
      <c r="DJ1038" s="3"/>
      <c r="DK1038" s="3"/>
      <c r="DL1038" s="3"/>
      <c r="DM1038" s="3"/>
      <c r="DN1038" s="3"/>
      <c r="DO1038" s="3"/>
      <c r="DP1038" s="3"/>
      <c r="DQ1038" s="3"/>
      <c r="DR1038" s="3"/>
      <c r="DS1038" s="3"/>
      <c r="DT1038" s="3"/>
      <c r="DU1038" s="3"/>
      <c r="DV1038" s="3"/>
      <c r="DW1038" s="3"/>
      <c r="DX1038" s="3"/>
      <c r="DY1038" s="3"/>
      <c r="DZ1038" s="3"/>
      <c r="EA1038" s="3"/>
      <c r="EB1038" s="3"/>
      <c r="EC1038" s="3"/>
      <c r="ED1038" s="3"/>
      <c r="EE1038" s="3"/>
      <c r="EF1038" s="3"/>
      <c r="EG1038" s="3"/>
      <c r="EH1038" s="3"/>
      <c r="EI1038" s="3"/>
      <c r="EJ1038" s="3"/>
      <c r="EK1038" s="3"/>
      <c r="EL1038" s="3"/>
      <c r="EM1038" s="3"/>
      <c r="EN1038" s="3"/>
      <c r="EO1038" s="3"/>
      <c r="EP1038" s="3"/>
      <c r="EQ1038" s="3"/>
      <c r="ER1038" s="3"/>
      <c r="ES1038" s="3"/>
      <c r="ET1038" s="3"/>
      <c r="EU1038" s="3"/>
      <c r="EV1038" s="3"/>
      <c r="EW1038" s="3"/>
      <c r="EX1038" s="3"/>
      <c r="EY1038" s="3"/>
      <c r="EZ1038" s="3"/>
      <c r="FA1038" s="3"/>
      <c r="FB1038" s="3"/>
      <c r="FC1038" s="3"/>
      <c r="FD1038" s="3"/>
      <c r="FE1038" s="3"/>
      <c r="FF1038" s="3"/>
      <c r="FG1038" s="3"/>
    </row>
    <row r="1039" spans="1:163" s="6" customFormat="1">
      <c r="A1039" s="5"/>
      <c r="B1039" s="4"/>
      <c r="C1039" s="4"/>
      <c r="D1039" s="4"/>
      <c r="E1039" s="4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3"/>
      <c r="AW1039" s="3"/>
      <c r="AX1039" s="3"/>
      <c r="AY1039" s="3"/>
      <c r="AZ1039" s="3"/>
      <c r="BA1039" s="3"/>
      <c r="BB1039" s="3"/>
      <c r="BC1039" s="3"/>
      <c r="BD1039" s="3"/>
      <c r="BE1039" s="3"/>
      <c r="BF1039" s="3"/>
      <c r="BG1039" s="3"/>
      <c r="BH1039" s="3"/>
      <c r="BI1039" s="3"/>
      <c r="BJ1039" s="3"/>
      <c r="BK1039" s="3"/>
      <c r="BL1039" s="3"/>
      <c r="BM1039" s="3"/>
      <c r="BN1039" s="3"/>
      <c r="BO1039" s="3"/>
      <c r="BP1039" s="3"/>
      <c r="BQ1039" s="3"/>
      <c r="BR1039" s="3"/>
      <c r="BS1039" s="3"/>
      <c r="BT1039" s="3"/>
      <c r="BU1039" s="3"/>
      <c r="BV1039" s="3"/>
      <c r="BW1039" s="3"/>
      <c r="BX1039" s="3"/>
      <c r="BY1039" s="3"/>
      <c r="BZ1039" s="3"/>
      <c r="CA1039" s="3"/>
      <c r="CB1039" s="3"/>
      <c r="CC1039" s="3"/>
      <c r="CD1039" s="3"/>
      <c r="CE1039" s="3"/>
      <c r="CF1039" s="3"/>
      <c r="CG1039" s="3"/>
      <c r="CH1039" s="3"/>
      <c r="CI1039" s="3"/>
      <c r="CJ1039" s="3"/>
      <c r="CK1039" s="3"/>
      <c r="CL1039" s="3"/>
      <c r="CM1039" s="3"/>
      <c r="CN1039" s="3"/>
      <c r="CO1039" s="3"/>
      <c r="CP1039" s="3"/>
      <c r="CQ1039" s="3"/>
      <c r="CR1039" s="3"/>
      <c r="CS1039" s="3"/>
      <c r="CT1039" s="3"/>
      <c r="CU1039" s="3"/>
      <c r="CV1039" s="3"/>
      <c r="CW1039" s="3"/>
      <c r="CX1039" s="3"/>
      <c r="CY1039" s="3"/>
      <c r="CZ1039" s="3"/>
      <c r="DA1039" s="3"/>
      <c r="DB1039" s="3"/>
      <c r="DC1039" s="3"/>
      <c r="DD1039" s="3"/>
      <c r="DE1039" s="3"/>
      <c r="DF1039" s="3"/>
      <c r="DG1039" s="3"/>
      <c r="DH1039" s="3"/>
      <c r="DI1039" s="3"/>
      <c r="DJ1039" s="3"/>
      <c r="DK1039" s="3"/>
      <c r="DL1039" s="3"/>
      <c r="DM1039" s="3"/>
      <c r="DN1039" s="3"/>
      <c r="DO1039" s="3"/>
      <c r="DP1039" s="3"/>
      <c r="DQ1039" s="3"/>
      <c r="DR1039" s="3"/>
      <c r="DS1039" s="3"/>
      <c r="DT1039" s="3"/>
      <c r="DU1039" s="3"/>
      <c r="DV1039" s="3"/>
      <c r="DW1039" s="3"/>
      <c r="DX1039" s="3"/>
      <c r="DY1039" s="3"/>
      <c r="DZ1039" s="3"/>
      <c r="EA1039" s="3"/>
      <c r="EB1039" s="3"/>
      <c r="EC1039" s="3"/>
      <c r="ED1039" s="3"/>
      <c r="EE1039" s="3"/>
      <c r="EF1039" s="3"/>
      <c r="EG1039" s="3"/>
      <c r="EH1039" s="3"/>
      <c r="EI1039" s="3"/>
      <c r="EJ1039" s="3"/>
      <c r="EK1039" s="3"/>
      <c r="EL1039" s="3"/>
      <c r="EM1039" s="3"/>
      <c r="EN1039" s="3"/>
      <c r="EO1039" s="3"/>
      <c r="EP1039" s="3"/>
      <c r="EQ1039" s="3"/>
      <c r="ER1039" s="3"/>
      <c r="ES1039" s="3"/>
      <c r="ET1039" s="3"/>
      <c r="EU1039" s="3"/>
      <c r="EV1039" s="3"/>
      <c r="EW1039" s="3"/>
      <c r="EX1039" s="3"/>
      <c r="EY1039" s="3"/>
      <c r="EZ1039" s="3"/>
      <c r="FA1039" s="3"/>
      <c r="FB1039" s="3"/>
      <c r="FC1039" s="3"/>
      <c r="FD1039" s="3"/>
      <c r="FE1039" s="3"/>
      <c r="FF1039" s="3"/>
      <c r="FG1039" s="3"/>
    </row>
    <row r="1040" spans="1:163" s="6" customFormat="1">
      <c r="A1040" s="5"/>
      <c r="B1040" s="4"/>
      <c r="C1040" s="4"/>
      <c r="D1040" s="4"/>
      <c r="E1040" s="4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3"/>
      <c r="AW1040" s="3"/>
      <c r="AX1040" s="3"/>
      <c r="AY1040" s="3"/>
      <c r="AZ1040" s="3"/>
      <c r="BA1040" s="3"/>
      <c r="BB1040" s="3"/>
      <c r="BC1040" s="3"/>
      <c r="BD1040" s="3"/>
      <c r="BE1040" s="3"/>
      <c r="BF1040" s="3"/>
      <c r="BG1040" s="3"/>
      <c r="BH1040" s="3"/>
      <c r="BI1040" s="3"/>
      <c r="BJ1040" s="3"/>
      <c r="BK1040" s="3"/>
      <c r="BL1040" s="3"/>
      <c r="BM1040" s="3"/>
      <c r="BN1040" s="3"/>
      <c r="BO1040" s="3"/>
      <c r="BP1040" s="3"/>
      <c r="BQ1040" s="3"/>
      <c r="BR1040" s="3"/>
      <c r="BS1040" s="3"/>
      <c r="BT1040" s="3"/>
      <c r="BU1040" s="3"/>
      <c r="BV1040" s="3"/>
      <c r="BW1040" s="3"/>
      <c r="BX1040" s="3"/>
      <c r="BY1040" s="3"/>
      <c r="BZ1040" s="3"/>
      <c r="CA1040" s="3"/>
      <c r="CB1040" s="3"/>
      <c r="CC1040" s="3"/>
      <c r="CD1040" s="3"/>
      <c r="CE1040" s="3"/>
      <c r="CF1040" s="3"/>
      <c r="CG1040" s="3"/>
      <c r="CH1040" s="3"/>
      <c r="CI1040" s="3"/>
      <c r="CJ1040" s="3"/>
      <c r="CK1040" s="3"/>
      <c r="CL1040" s="3"/>
      <c r="CM1040" s="3"/>
      <c r="CN1040" s="3"/>
      <c r="CO1040" s="3"/>
      <c r="CP1040" s="3"/>
      <c r="CQ1040" s="3"/>
      <c r="CR1040" s="3"/>
      <c r="CS1040" s="3"/>
      <c r="CT1040" s="3"/>
      <c r="CU1040" s="3"/>
      <c r="CV1040" s="3"/>
      <c r="CW1040" s="3"/>
      <c r="CX1040" s="3"/>
      <c r="CY1040" s="3"/>
      <c r="CZ1040" s="3"/>
      <c r="DA1040" s="3"/>
      <c r="DB1040" s="3"/>
      <c r="DC1040" s="3"/>
      <c r="DD1040" s="3"/>
      <c r="DE1040" s="3"/>
      <c r="DF1040" s="3"/>
      <c r="DG1040" s="3"/>
      <c r="DH1040" s="3"/>
      <c r="DI1040" s="3"/>
      <c r="DJ1040" s="3"/>
      <c r="DK1040" s="3"/>
      <c r="DL1040" s="3"/>
      <c r="DM1040" s="3"/>
      <c r="DN1040" s="3"/>
      <c r="DO1040" s="3"/>
      <c r="DP1040" s="3"/>
      <c r="DQ1040" s="3"/>
      <c r="DR1040" s="3"/>
      <c r="DS1040" s="3"/>
      <c r="DT1040" s="3"/>
      <c r="DU1040" s="3"/>
      <c r="DV1040" s="3"/>
      <c r="DW1040" s="3"/>
      <c r="DX1040" s="3"/>
      <c r="DY1040" s="3"/>
      <c r="DZ1040" s="3"/>
      <c r="EA1040" s="3"/>
      <c r="EB1040" s="3"/>
      <c r="EC1040" s="3"/>
      <c r="ED1040" s="3"/>
      <c r="EE1040" s="3"/>
      <c r="EF1040" s="3"/>
      <c r="EG1040" s="3"/>
      <c r="EH1040" s="3"/>
      <c r="EI1040" s="3"/>
      <c r="EJ1040" s="3"/>
      <c r="EK1040" s="3"/>
      <c r="EL1040" s="3"/>
      <c r="EM1040" s="3"/>
      <c r="EN1040" s="3"/>
      <c r="EO1040" s="3"/>
      <c r="EP1040" s="3"/>
      <c r="EQ1040" s="3"/>
      <c r="ER1040" s="3"/>
      <c r="ES1040" s="3"/>
      <c r="ET1040" s="3"/>
      <c r="EU1040" s="3"/>
      <c r="EV1040" s="3"/>
      <c r="EW1040" s="3"/>
      <c r="EX1040" s="3"/>
      <c r="EY1040" s="3"/>
      <c r="EZ1040" s="3"/>
      <c r="FA1040" s="3"/>
      <c r="FB1040" s="3"/>
      <c r="FC1040" s="3"/>
      <c r="FD1040" s="3"/>
      <c r="FE1040" s="3"/>
      <c r="FF1040" s="3"/>
      <c r="FG1040" s="3"/>
    </row>
    <row r="1041" spans="1:163" s="6" customFormat="1">
      <c r="A1041" s="5"/>
      <c r="B1041" s="4"/>
      <c r="C1041" s="4"/>
      <c r="D1041" s="4"/>
      <c r="E1041" s="4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3"/>
      <c r="AW1041" s="3"/>
      <c r="AX1041" s="3"/>
      <c r="AY1041" s="3"/>
      <c r="AZ1041" s="3"/>
      <c r="BA1041" s="3"/>
      <c r="BB1041" s="3"/>
      <c r="BC1041" s="3"/>
      <c r="BD1041" s="3"/>
      <c r="BE1041" s="3"/>
      <c r="BF1041" s="3"/>
      <c r="BG1041" s="3"/>
      <c r="BH1041" s="3"/>
      <c r="BI1041" s="3"/>
      <c r="BJ1041" s="3"/>
      <c r="BK1041" s="3"/>
      <c r="BL1041" s="3"/>
      <c r="BM1041" s="3"/>
      <c r="BN1041" s="3"/>
      <c r="BO1041" s="3"/>
      <c r="BP1041" s="3"/>
      <c r="BQ1041" s="3"/>
      <c r="BR1041" s="3"/>
      <c r="BS1041" s="3"/>
      <c r="BT1041" s="3"/>
      <c r="BU1041" s="3"/>
      <c r="BV1041" s="3"/>
      <c r="BW1041" s="3"/>
      <c r="BX1041" s="3"/>
      <c r="BY1041" s="3"/>
      <c r="BZ1041" s="3"/>
      <c r="CA1041" s="3"/>
      <c r="CB1041" s="3"/>
      <c r="CC1041" s="3"/>
      <c r="CD1041" s="3"/>
      <c r="CE1041" s="3"/>
      <c r="CF1041" s="3"/>
      <c r="CG1041" s="3"/>
      <c r="CH1041" s="3"/>
      <c r="CI1041" s="3"/>
      <c r="CJ1041" s="3"/>
      <c r="CK1041" s="3"/>
      <c r="CL1041" s="3"/>
      <c r="CM1041" s="3"/>
      <c r="CN1041" s="3"/>
      <c r="CO1041" s="3"/>
      <c r="CP1041" s="3"/>
      <c r="CQ1041" s="3"/>
      <c r="CR1041" s="3"/>
      <c r="CS1041" s="3"/>
      <c r="CT1041" s="3"/>
      <c r="CU1041" s="3"/>
      <c r="CV1041" s="3"/>
      <c r="CW1041" s="3"/>
      <c r="CX1041" s="3"/>
      <c r="CY1041" s="3"/>
      <c r="CZ1041" s="3"/>
      <c r="DA1041" s="3"/>
      <c r="DB1041" s="3"/>
      <c r="DC1041" s="3"/>
      <c r="DD1041" s="3"/>
      <c r="DE1041" s="3"/>
      <c r="DF1041" s="3"/>
      <c r="DG1041" s="3"/>
      <c r="DH1041" s="3"/>
      <c r="DI1041" s="3"/>
      <c r="DJ1041" s="3"/>
      <c r="DK1041" s="3"/>
      <c r="DL1041" s="3"/>
      <c r="DM1041" s="3"/>
      <c r="DN1041" s="3"/>
      <c r="DO1041" s="3"/>
      <c r="DP1041" s="3"/>
      <c r="DQ1041" s="3"/>
      <c r="DR1041" s="3"/>
      <c r="DS1041" s="3"/>
      <c r="DT1041" s="3"/>
      <c r="DU1041" s="3"/>
      <c r="DV1041" s="3"/>
      <c r="DW1041" s="3"/>
      <c r="DX1041" s="3"/>
      <c r="DY1041" s="3"/>
      <c r="DZ1041" s="3"/>
      <c r="EA1041" s="3"/>
      <c r="EB1041" s="3"/>
      <c r="EC1041" s="3"/>
      <c r="ED1041" s="3"/>
      <c r="EE1041" s="3"/>
      <c r="EF1041" s="3"/>
      <c r="EG1041" s="3"/>
      <c r="EH1041" s="3"/>
      <c r="EI1041" s="3"/>
      <c r="EJ1041" s="3"/>
      <c r="EK1041" s="3"/>
      <c r="EL1041" s="3"/>
      <c r="EM1041" s="3"/>
      <c r="EN1041" s="3"/>
      <c r="EO1041" s="3"/>
      <c r="EP1041" s="3"/>
      <c r="EQ1041" s="3"/>
      <c r="ER1041" s="3"/>
      <c r="ES1041" s="3"/>
      <c r="ET1041" s="3"/>
      <c r="EU1041" s="3"/>
      <c r="EV1041" s="3"/>
      <c r="EW1041" s="3"/>
      <c r="EX1041" s="3"/>
      <c r="EY1041" s="3"/>
      <c r="EZ1041" s="3"/>
      <c r="FA1041" s="3"/>
      <c r="FB1041" s="3"/>
      <c r="FC1041" s="3"/>
      <c r="FD1041" s="3"/>
      <c r="FE1041" s="3"/>
      <c r="FF1041" s="3"/>
      <c r="FG1041" s="3"/>
    </row>
    <row r="1042" spans="1:163" s="6" customFormat="1">
      <c r="A1042" s="5"/>
      <c r="B1042" s="4"/>
      <c r="C1042" s="4"/>
      <c r="D1042" s="4"/>
      <c r="E1042" s="4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3"/>
      <c r="AW1042" s="3"/>
      <c r="AX1042" s="3"/>
      <c r="AY1042" s="3"/>
      <c r="AZ1042" s="3"/>
      <c r="BA1042" s="3"/>
      <c r="BB1042" s="3"/>
      <c r="BC1042" s="3"/>
      <c r="BD1042" s="3"/>
      <c r="BE1042" s="3"/>
      <c r="BF1042" s="3"/>
      <c r="BG1042" s="3"/>
      <c r="BH1042" s="3"/>
      <c r="BI1042" s="3"/>
      <c r="BJ1042" s="3"/>
      <c r="BK1042" s="3"/>
      <c r="BL1042" s="3"/>
      <c r="BM1042" s="3"/>
      <c r="BN1042" s="3"/>
      <c r="BO1042" s="3"/>
      <c r="BP1042" s="3"/>
      <c r="BQ1042" s="3"/>
      <c r="BR1042" s="3"/>
      <c r="BS1042" s="3"/>
      <c r="BT1042" s="3"/>
      <c r="BU1042" s="3"/>
      <c r="BV1042" s="3"/>
      <c r="BW1042" s="3"/>
      <c r="BX1042" s="3"/>
      <c r="BY1042" s="3"/>
      <c r="BZ1042" s="3"/>
      <c r="CA1042" s="3"/>
      <c r="CB1042" s="3"/>
      <c r="CC1042" s="3"/>
      <c r="CD1042" s="3"/>
      <c r="CE1042" s="3"/>
      <c r="CF1042" s="3"/>
      <c r="CG1042" s="3"/>
      <c r="CH1042" s="3"/>
      <c r="CI1042" s="3"/>
      <c r="CJ1042" s="3"/>
      <c r="CK1042" s="3"/>
      <c r="CL1042" s="3"/>
      <c r="CM1042" s="3"/>
      <c r="CN1042" s="3"/>
      <c r="CO1042" s="3"/>
      <c r="CP1042" s="3"/>
      <c r="CQ1042" s="3"/>
      <c r="CR1042" s="3"/>
      <c r="CS1042" s="3"/>
      <c r="CT1042" s="3"/>
      <c r="CU1042" s="3"/>
      <c r="CV1042" s="3"/>
      <c r="CW1042" s="3"/>
      <c r="CX1042" s="3"/>
      <c r="CY1042" s="3"/>
      <c r="CZ1042" s="3"/>
      <c r="DA1042" s="3"/>
      <c r="DB1042" s="3"/>
      <c r="DC1042" s="3"/>
      <c r="DD1042" s="3"/>
      <c r="DE1042" s="3"/>
      <c r="DF1042" s="3"/>
      <c r="DG1042" s="3"/>
      <c r="DH1042" s="3"/>
      <c r="DI1042" s="3"/>
      <c r="DJ1042" s="3"/>
      <c r="DK1042" s="3"/>
      <c r="DL1042" s="3"/>
      <c r="DM1042" s="3"/>
      <c r="DN1042" s="3"/>
      <c r="DO1042" s="3"/>
      <c r="DP1042" s="3"/>
      <c r="DQ1042" s="3"/>
      <c r="DR1042" s="3"/>
      <c r="DS1042" s="3"/>
      <c r="DT1042" s="3"/>
      <c r="DU1042" s="3"/>
      <c r="DV1042" s="3"/>
      <c r="DW1042" s="3"/>
      <c r="DX1042" s="3"/>
      <c r="DY1042" s="3"/>
      <c r="DZ1042" s="3"/>
      <c r="EA1042" s="3"/>
      <c r="EB1042" s="3"/>
      <c r="EC1042" s="3"/>
      <c r="ED1042" s="3"/>
      <c r="EE1042" s="3"/>
      <c r="EF1042" s="3"/>
      <c r="EG1042" s="3"/>
      <c r="EH1042" s="3"/>
      <c r="EI1042" s="3"/>
      <c r="EJ1042" s="3"/>
      <c r="EK1042" s="3"/>
      <c r="EL1042" s="3"/>
      <c r="EM1042" s="3"/>
      <c r="EN1042" s="3"/>
      <c r="EO1042" s="3"/>
      <c r="EP1042" s="3"/>
      <c r="EQ1042" s="3"/>
      <c r="ER1042" s="3"/>
      <c r="ES1042" s="3"/>
      <c r="ET1042" s="3"/>
      <c r="EU1042" s="3"/>
      <c r="EV1042" s="3"/>
      <c r="EW1042" s="3"/>
      <c r="EX1042" s="3"/>
      <c r="EY1042" s="3"/>
      <c r="EZ1042" s="3"/>
      <c r="FA1042" s="3"/>
      <c r="FB1042" s="3"/>
      <c r="FC1042" s="3"/>
      <c r="FD1042" s="3"/>
      <c r="FE1042" s="3"/>
      <c r="FF1042" s="3"/>
      <c r="FG1042" s="3"/>
    </row>
    <row r="1043" spans="1:163" s="6" customFormat="1">
      <c r="A1043" s="5"/>
      <c r="B1043" s="4"/>
      <c r="C1043" s="4"/>
      <c r="D1043" s="4"/>
      <c r="E1043" s="4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3"/>
      <c r="AW1043" s="3"/>
      <c r="AX1043" s="3"/>
      <c r="AY1043" s="3"/>
      <c r="AZ1043" s="3"/>
      <c r="BA1043" s="3"/>
      <c r="BB1043" s="3"/>
      <c r="BC1043" s="3"/>
      <c r="BD1043" s="3"/>
      <c r="BE1043" s="3"/>
      <c r="BF1043" s="3"/>
      <c r="BG1043" s="3"/>
      <c r="BH1043" s="3"/>
      <c r="BI1043" s="3"/>
      <c r="BJ1043" s="3"/>
      <c r="BK1043" s="3"/>
      <c r="BL1043" s="3"/>
      <c r="BM1043" s="3"/>
      <c r="BN1043" s="3"/>
      <c r="BO1043" s="3"/>
      <c r="BP1043" s="3"/>
      <c r="BQ1043" s="3"/>
      <c r="BR1043" s="3"/>
      <c r="BS1043" s="3"/>
      <c r="BT1043" s="3"/>
      <c r="BU1043" s="3"/>
      <c r="BV1043" s="3"/>
      <c r="BW1043" s="3"/>
      <c r="BX1043" s="3"/>
      <c r="BY1043" s="3"/>
      <c r="BZ1043" s="3"/>
      <c r="CA1043" s="3"/>
      <c r="CB1043" s="3"/>
      <c r="CC1043" s="3"/>
      <c r="CD1043" s="3"/>
      <c r="CE1043" s="3"/>
      <c r="CF1043" s="3"/>
      <c r="CG1043" s="3"/>
      <c r="CH1043" s="3"/>
      <c r="CI1043" s="3"/>
      <c r="CJ1043" s="3"/>
      <c r="CK1043" s="3"/>
      <c r="CL1043" s="3"/>
      <c r="CM1043" s="3"/>
      <c r="CN1043" s="3"/>
      <c r="CO1043" s="3"/>
      <c r="CP1043" s="3"/>
      <c r="CQ1043" s="3"/>
      <c r="CR1043" s="3"/>
      <c r="CS1043" s="3"/>
      <c r="CT1043" s="3"/>
      <c r="CU1043" s="3"/>
      <c r="CV1043" s="3"/>
      <c r="CW1043" s="3"/>
      <c r="CX1043" s="3"/>
      <c r="CY1043" s="3"/>
      <c r="CZ1043" s="3"/>
      <c r="DA1043" s="3"/>
      <c r="DB1043" s="3"/>
      <c r="DC1043" s="3"/>
      <c r="DD1043" s="3"/>
      <c r="DE1043" s="3"/>
      <c r="DF1043" s="3"/>
      <c r="DG1043" s="3"/>
      <c r="DH1043" s="3"/>
      <c r="DI1043" s="3"/>
      <c r="DJ1043" s="3"/>
      <c r="DK1043" s="3"/>
      <c r="DL1043" s="3"/>
      <c r="DM1043" s="3"/>
      <c r="DN1043" s="3"/>
      <c r="DO1043" s="3"/>
      <c r="DP1043" s="3"/>
      <c r="DQ1043" s="3"/>
      <c r="DR1043" s="3"/>
      <c r="DS1043" s="3"/>
      <c r="DT1043" s="3"/>
      <c r="DU1043" s="3"/>
      <c r="DV1043" s="3"/>
      <c r="DW1043" s="3"/>
      <c r="DX1043" s="3"/>
      <c r="DY1043" s="3"/>
      <c r="DZ1043" s="3"/>
      <c r="EA1043" s="3"/>
      <c r="EB1043" s="3"/>
      <c r="EC1043" s="3"/>
      <c r="ED1043" s="3"/>
      <c r="EE1043" s="3"/>
      <c r="EF1043" s="3"/>
      <c r="EG1043" s="3"/>
      <c r="EH1043" s="3"/>
      <c r="EI1043" s="3"/>
      <c r="EJ1043" s="3"/>
      <c r="EK1043" s="3"/>
      <c r="EL1043" s="3"/>
      <c r="EM1043" s="3"/>
      <c r="EN1043" s="3"/>
      <c r="EO1043" s="3"/>
      <c r="EP1043" s="3"/>
      <c r="EQ1043" s="3"/>
      <c r="ER1043" s="3"/>
      <c r="ES1043" s="3"/>
      <c r="ET1043" s="3"/>
      <c r="EU1043" s="3"/>
      <c r="EV1043" s="3"/>
      <c r="EW1043" s="3"/>
      <c r="EX1043" s="3"/>
      <c r="EY1043" s="3"/>
      <c r="EZ1043" s="3"/>
      <c r="FA1043" s="3"/>
      <c r="FB1043" s="3"/>
      <c r="FC1043" s="3"/>
      <c r="FD1043" s="3"/>
      <c r="FE1043" s="3"/>
      <c r="FF1043" s="3"/>
      <c r="FG1043" s="3"/>
    </row>
    <row r="1044" spans="1:163" s="6" customFormat="1">
      <c r="A1044" s="5"/>
      <c r="B1044" s="4"/>
      <c r="C1044" s="4"/>
      <c r="D1044" s="4"/>
      <c r="E1044" s="4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3"/>
      <c r="AW1044" s="3"/>
      <c r="AX1044" s="3"/>
      <c r="AY1044" s="3"/>
      <c r="AZ1044" s="3"/>
      <c r="BA1044" s="3"/>
      <c r="BB1044" s="3"/>
      <c r="BC1044" s="3"/>
      <c r="BD1044" s="3"/>
      <c r="BE1044" s="3"/>
      <c r="BF1044" s="3"/>
      <c r="BG1044" s="3"/>
      <c r="BH1044" s="3"/>
      <c r="BI1044" s="3"/>
      <c r="BJ1044" s="3"/>
      <c r="BK1044" s="3"/>
      <c r="BL1044" s="3"/>
      <c r="BM1044" s="3"/>
      <c r="BN1044" s="3"/>
      <c r="BO1044" s="3"/>
      <c r="BP1044" s="3"/>
      <c r="BQ1044" s="3"/>
      <c r="BR1044" s="3"/>
      <c r="BS1044" s="3"/>
      <c r="BT1044" s="3"/>
      <c r="BU1044" s="3"/>
      <c r="BV1044" s="3"/>
      <c r="BW1044" s="3"/>
      <c r="BX1044" s="3"/>
      <c r="BY1044" s="3"/>
      <c r="BZ1044" s="3"/>
      <c r="CA1044" s="3"/>
      <c r="CB1044" s="3"/>
      <c r="CC1044" s="3"/>
      <c r="CD1044" s="3"/>
      <c r="CE1044" s="3"/>
      <c r="CF1044" s="3"/>
      <c r="CG1044" s="3"/>
      <c r="CH1044" s="3"/>
      <c r="CI1044" s="3"/>
      <c r="CJ1044" s="3"/>
      <c r="CK1044" s="3"/>
      <c r="CL1044" s="3"/>
      <c r="CM1044" s="3"/>
      <c r="CN1044" s="3"/>
      <c r="CO1044" s="3"/>
      <c r="CP1044" s="3"/>
      <c r="CQ1044" s="3"/>
      <c r="CR1044" s="3"/>
      <c r="CS1044" s="3"/>
      <c r="CT1044" s="3"/>
      <c r="CU1044" s="3"/>
      <c r="CV1044" s="3"/>
      <c r="CW1044" s="3"/>
      <c r="CX1044" s="3"/>
      <c r="CY1044" s="3"/>
      <c r="CZ1044" s="3"/>
      <c r="DA1044" s="3"/>
      <c r="DB1044" s="3"/>
      <c r="DC1044" s="3"/>
      <c r="DD1044" s="3"/>
      <c r="DE1044" s="3"/>
      <c r="DF1044" s="3"/>
      <c r="DG1044" s="3"/>
      <c r="DH1044" s="3"/>
      <c r="DI1044" s="3"/>
      <c r="DJ1044" s="3"/>
      <c r="DK1044" s="3"/>
      <c r="DL1044" s="3"/>
      <c r="DM1044" s="3"/>
      <c r="DN1044" s="3"/>
      <c r="DO1044" s="3"/>
      <c r="DP1044" s="3"/>
      <c r="DQ1044" s="3"/>
      <c r="DR1044" s="3"/>
      <c r="DS1044" s="3"/>
      <c r="DT1044" s="3"/>
      <c r="DU1044" s="3"/>
      <c r="DV1044" s="3"/>
      <c r="DW1044" s="3"/>
      <c r="DX1044" s="3"/>
      <c r="DY1044" s="3"/>
      <c r="DZ1044" s="3"/>
      <c r="EA1044" s="3"/>
      <c r="EB1044" s="3"/>
      <c r="EC1044" s="3"/>
      <c r="ED1044" s="3"/>
      <c r="EE1044" s="3"/>
      <c r="EF1044" s="3"/>
      <c r="EG1044" s="3"/>
      <c r="EH1044" s="3"/>
      <c r="EI1044" s="3"/>
      <c r="EJ1044" s="3"/>
      <c r="EK1044" s="3"/>
      <c r="EL1044" s="3"/>
      <c r="EM1044" s="3"/>
      <c r="EN1044" s="3"/>
      <c r="EO1044" s="3"/>
      <c r="EP1044" s="3"/>
      <c r="EQ1044" s="3"/>
      <c r="ER1044" s="3"/>
      <c r="ES1044" s="3"/>
      <c r="ET1044" s="3"/>
      <c r="EU1044" s="3"/>
      <c r="EV1044" s="3"/>
      <c r="EW1044" s="3"/>
      <c r="EX1044" s="3"/>
      <c r="EY1044" s="3"/>
      <c r="EZ1044" s="3"/>
      <c r="FA1044" s="3"/>
      <c r="FB1044" s="3"/>
      <c r="FC1044" s="3"/>
      <c r="FD1044" s="3"/>
      <c r="FE1044" s="3"/>
      <c r="FF1044" s="3"/>
      <c r="FG1044" s="3"/>
    </row>
    <row r="1045" spans="1:163" s="6" customFormat="1">
      <c r="A1045" s="5"/>
      <c r="B1045" s="4"/>
      <c r="C1045" s="4"/>
      <c r="D1045" s="4"/>
      <c r="E1045" s="4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3"/>
      <c r="AW1045" s="3"/>
      <c r="AX1045" s="3"/>
      <c r="AY1045" s="3"/>
      <c r="AZ1045" s="3"/>
      <c r="BA1045" s="3"/>
      <c r="BB1045" s="3"/>
      <c r="BC1045" s="3"/>
      <c r="BD1045" s="3"/>
      <c r="BE1045" s="3"/>
      <c r="BF1045" s="3"/>
      <c r="BG1045" s="3"/>
      <c r="BH1045" s="3"/>
      <c r="BI1045" s="3"/>
      <c r="BJ1045" s="3"/>
      <c r="BK1045" s="3"/>
      <c r="BL1045" s="3"/>
      <c r="BM1045" s="3"/>
      <c r="BN1045" s="3"/>
      <c r="BO1045" s="3"/>
      <c r="BP1045" s="3"/>
      <c r="BQ1045" s="3"/>
      <c r="BR1045" s="3"/>
      <c r="BS1045" s="3"/>
      <c r="BT1045" s="3"/>
      <c r="BU1045" s="3"/>
      <c r="BV1045" s="3"/>
      <c r="BW1045" s="3"/>
      <c r="BX1045" s="3"/>
      <c r="BY1045" s="3"/>
      <c r="BZ1045" s="3"/>
      <c r="CA1045" s="3"/>
      <c r="CB1045" s="3"/>
      <c r="CC1045" s="3"/>
      <c r="CD1045" s="3"/>
      <c r="CE1045" s="3"/>
      <c r="CF1045" s="3"/>
      <c r="CG1045" s="3"/>
      <c r="CH1045" s="3"/>
      <c r="CI1045" s="3"/>
      <c r="CJ1045" s="3"/>
      <c r="CK1045" s="3"/>
      <c r="CL1045" s="3"/>
      <c r="CM1045" s="3"/>
      <c r="CN1045" s="3"/>
      <c r="CO1045" s="3"/>
      <c r="CP1045" s="3"/>
      <c r="CQ1045" s="3"/>
      <c r="CR1045" s="3"/>
      <c r="CS1045" s="3"/>
      <c r="CT1045" s="3"/>
      <c r="CU1045" s="3"/>
      <c r="CV1045" s="3"/>
      <c r="CW1045" s="3"/>
      <c r="CX1045" s="3"/>
      <c r="CY1045" s="3"/>
      <c r="CZ1045" s="3"/>
      <c r="DA1045" s="3"/>
      <c r="DB1045" s="3"/>
      <c r="DC1045" s="3"/>
      <c r="DD1045" s="3"/>
      <c r="DE1045" s="3"/>
      <c r="DF1045" s="3"/>
      <c r="DG1045" s="3"/>
      <c r="DH1045" s="3"/>
      <c r="DI1045" s="3"/>
      <c r="DJ1045" s="3"/>
      <c r="DK1045" s="3"/>
      <c r="DL1045" s="3"/>
      <c r="DM1045" s="3"/>
      <c r="DN1045" s="3"/>
      <c r="DO1045" s="3"/>
      <c r="DP1045" s="3"/>
      <c r="DQ1045" s="3"/>
      <c r="DR1045" s="3"/>
      <c r="DS1045" s="3"/>
      <c r="DT1045" s="3"/>
      <c r="DU1045" s="3"/>
      <c r="DV1045" s="3"/>
      <c r="DW1045" s="3"/>
      <c r="DX1045" s="3"/>
      <c r="DY1045" s="3"/>
      <c r="DZ1045" s="3"/>
      <c r="EA1045" s="3"/>
      <c r="EB1045" s="3"/>
      <c r="EC1045" s="3"/>
      <c r="ED1045" s="3"/>
      <c r="EE1045" s="3"/>
      <c r="EF1045" s="3"/>
      <c r="EG1045" s="3"/>
      <c r="EH1045" s="3"/>
      <c r="EI1045" s="3"/>
      <c r="EJ1045" s="3"/>
      <c r="EK1045" s="3"/>
      <c r="EL1045" s="3"/>
      <c r="EM1045" s="3"/>
      <c r="EN1045" s="3"/>
      <c r="EO1045" s="3"/>
      <c r="EP1045" s="3"/>
      <c r="EQ1045" s="3"/>
      <c r="ER1045" s="3"/>
      <c r="ES1045" s="3"/>
      <c r="ET1045" s="3"/>
      <c r="EU1045" s="3"/>
      <c r="EV1045" s="3"/>
      <c r="EW1045" s="3"/>
      <c r="EX1045" s="3"/>
      <c r="EY1045" s="3"/>
      <c r="EZ1045" s="3"/>
      <c r="FA1045" s="3"/>
      <c r="FB1045" s="3"/>
      <c r="FC1045" s="3"/>
      <c r="FD1045" s="3"/>
      <c r="FE1045" s="3"/>
      <c r="FF1045" s="3"/>
      <c r="FG1045" s="3"/>
    </row>
    <row r="1046" spans="1:163" s="6" customFormat="1">
      <c r="A1046" s="5"/>
      <c r="B1046" s="4"/>
      <c r="C1046" s="4"/>
      <c r="D1046" s="4"/>
      <c r="E1046" s="4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3"/>
      <c r="AW1046" s="3"/>
      <c r="AX1046" s="3"/>
      <c r="AY1046" s="3"/>
      <c r="AZ1046" s="3"/>
      <c r="BA1046" s="3"/>
      <c r="BB1046" s="3"/>
      <c r="BC1046" s="3"/>
      <c r="BD1046" s="3"/>
      <c r="BE1046" s="3"/>
      <c r="BF1046" s="3"/>
      <c r="BG1046" s="3"/>
      <c r="BH1046" s="3"/>
      <c r="BI1046" s="3"/>
      <c r="BJ1046" s="3"/>
      <c r="BK1046" s="3"/>
      <c r="BL1046" s="3"/>
      <c r="BM1046" s="3"/>
      <c r="BN1046" s="3"/>
      <c r="BO1046" s="3"/>
      <c r="BP1046" s="3"/>
      <c r="BQ1046" s="3"/>
      <c r="BR1046" s="3"/>
      <c r="BS1046" s="3"/>
      <c r="BT1046" s="3"/>
      <c r="BU1046" s="3"/>
      <c r="BV1046" s="3"/>
      <c r="BW1046" s="3"/>
      <c r="BX1046" s="3"/>
      <c r="BY1046" s="3"/>
      <c r="BZ1046" s="3"/>
      <c r="CA1046" s="3"/>
      <c r="CB1046" s="3"/>
      <c r="CC1046" s="3"/>
      <c r="CD1046" s="3"/>
      <c r="CE1046" s="3"/>
      <c r="CF1046" s="3"/>
      <c r="CG1046" s="3"/>
      <c r="CH1046" s="3"/>
      <c r="CI1046" s="3"/>
      <c r="CJ1046" s="3"/>
      <c r="CK1046" s="3"/>
      <c r="CL1046" s="3"/>
      <c r="CM1046" s="3"/>
      <c r="CN1046" s="3"/>
      <c r="CO1046" s="3"/>
      <c r="CP1046" s="3"/>
      <c r="CQ1046" s="3"/>
      <c r="CR1046" s="3"/>
      <c r="CS1046" s="3"/>
      <c r="CT1046" s="3"/>
      <c r="CU1046" s="3"/>
      <c r="CV1046" s="3"/>
      <c r="CW1046" s="3"/>
      <c r="CX1046" s="3"/>
      <c r="CY1046" s="3"/>
      <c r="CZ1046" s="3"/>
      <c r="DA1046" s="3"/>
      <c r="DB1046" s="3"/>
      <c r="DC1046" s="3"/>
      <c r="DD1046" s="3"/>
      <c r="DE1046" s="3"/>
      <c r="DF1046" s="3"/>
      <c r="DG1046" s="3"/>
      <c r="DH1046" s="3"/>
      <c r="DI1046" s="3"/>
      <c r="DJ1046" s="3"/>
      <c r="DK1046" s="3"/>
      <c r="DL1046" s="3"/>
      <c r="DM1046" s="3"/>
      <c r="DN1046" s="3"/>
      <c r="DO1046" s="3"/>
      <c r="DP1046" s="3"/>
      <c r="DQ1046" s="3"/>
      <c r="DR1046" s="3"/>
      <c r="DS1046" s="3"/>
      <c r="DT1046" s="3"/>
      <c r="DU1046" s="3"/>
      <c r="DV1046" s="3"/>
      <c r="DW1046" s="3"/>
      <c r="DX1046" s="3"/>
      <c r="DY1046" s="3"/>
      <c r="DZ1046" s="3"/>
      <c r="EA1046" s="3"/>
      <c r="EB1046" s="3"/>
      <c r="EC1046" s="3"/>
      <c r="ED1046" s="3"/>
      <c r="EE1046" s="3"/>
      <c r="EF1046" s="3"/>
      <c r="EG1046" s="3"/>
      <c r="EH1046" s="3"/>
      <c r="EI1046" s="3"/>
      <c r="EJ1046" s="3"/>
      <c r="EK1046" s="3"/>
      <c r="EL1046" s="3"/>
      <c r="EM1046" s="3"/>
      <c r="EN1046" s="3"/>
      <c r="EO1046" s="3"/>
      <c r="EP1046" s="3"/>
      <c r="EQ1046" s="3"/>
      <c r="ER1046" s="3"/>
      <c r="ES1046" s="3"/>
      <c r="ET1046" s="3"/>
      <c r="EU1046" s="3"/>
      <c r="EV1046" s="3"/>
      <c r="EW1046" s="3"/>
      <c r="EX1046" s="3"/>
      <c r="EY1046" s="3"/>
      <c r="EZ1046" s="3"/>
      <c r="FA1046" s="3"/>
      <c r="FB1046" s="3"/>
      <c r="FC1046" s="3"/>
      <c r="FD1046" s="3"/>
      <c r="FE1046" s="3"/>
      <c r="FF1046" s="3"/>
      <c r="FG1046" s="3"/>
    </row>
    <row r="1047" spans="1:163" s="6" customFormat="1">
      <c r="A1047" s="5"/>
      <c r="B1047" s="4"/>
      <c r="C1047" s="4"/>
      <c r="D1047" s="4"/>
      <c r="E1047" s="4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3"/>
      <c r="AW1047" s="3"/>
      <c r="AX1047" s="3"/>
      <c r="AY1047" s="3"/>
      <c r="AZ1047" s="3"/>
      <c r="BA1047" s="3"/>
      <c r="BB1047" s="3"/>
      <c r="BC1047" s="3"/>
      <c r="BD1047" s="3"/>
      <c r="BE1047" s="3"/>
      <c r="BF1047" s="3"/>
      <c r="BG1047" s="3"/>
      <c r="BH1047" s="3"/>
      <c r="BI1047" s="3"/>
      <c r="BJ1047" s="3"/>
      <c r="BK1047" s="3"/>
      <c r="BL1047" s="3"/>
      <c r="BM1047" s="3"/>
      <c r="BN1047" s="3"/>
      <c r="BO1047" s="3"/>
      <c r="BP1047" s="3"/>
      <c r="BQ1047" s="3"/>
      <c r="BR1047" s="3"/>
      <c r="BS1047" s="3"/>
      <c r="BT1047" s="3"/>
      <c r="BU1047" s="3"/>
      <c r="BV1047" s="3"/>
      <c r="BW1047" s="3"/>
      <c r="BX1047" s="3"/>
      <c r="BY1047" s="3"/>
      <c r="BZ1047" s="3"/>
      <c r="CA1047" s="3"/>
      <c r="CB1047" s="3"/>
      <c r="CC1047" s="3"/>
      <c r="CD1047" s="3"/>
      <c r="CE1047" s="3"/>
      <c r="CF1047" s="3"/>
      <c r="CG1047" s="3"/>
      <c r="CH1047" s="3"/>
      <c r="CI1047" s="3"/>
      <c r="CJ1047" s="3"/>
      <c r="CK1047" s="3"/>
      <c r="CL1047" s="3"/>
      <c r="CM1047" s="3"/>
      <c r="CN1047" s="3"/>
      <c r="CO1047" s="3"/>
      <c r="CP1047" s="3"/>
      <c r="CQ1047" s="3"/>
      <c r="CR1047" s="3"/>
      <c r="CS1047" s="3"/>
      <c r="CT1047" s="3"/>
      <c r="CU1047" s="3"/>
      <c r="CV1047" s="3"/>
      <c r="CW1047" s="3"/>
      <c r="CX1047" s="3"/>
      <c r="CY1047" s="3"/>
      <c r="CZ1047" s="3"/>
      <c r="DA1047" s="3"/>
      <c r="DB1047" s="3"/>
      <c r="DC1047" s="3"/>
      <c r="DD1047" s="3"/>
      <c r="DE1047" s="3"/>
      <c r="DF1047" s="3"/>
      <c r="DG1047" s="3"/>
      <c r="DH1047" s="3"/>
      <c r="DI1047" s="3"/>
      <c r="DJ1047" s="3"/>
      <c r="DK1047" s="3"/>
      <c r="DL1047" s="3"/>
      <c r="DM1047" s="3"/>
      <c r="DN1047" s="3"/>
      <c r="DO1047" s="3"/>
      <c r="DP1047" s="3"/>
      <c r="DQ1047" s="3"/>
      <c r="DR1047" s="3"/>
      <c r="DS1047" s="3"/>
      <c r="DT1047" s="3"/>
      <c r="DU1047" s="3"/>
      <c r="DV1047" s="3"/>
      <c r="DW1047" s="3"/>
      <c r="DX1047" s="3"/>
      <c r="DY1047" s="3"/>
      <c r="DZ1047" s="3"/>
      <c r="EA1047" s="3"/>
      <c r="EB1047" s="3"/>
      <c r="EC1047" s="3"/>
      <c r="ED1047" s="3"/>
      <c r="EE1047" s="3"/>
      <c r="EF1047" s="3"/>
      <c r="EG1047" s="3"/>
      <c r="EH1047" s="3"/>
      <c r="EI1047" s="3"/>
      <c r="EJ1047" s="3"/>
      <c r="EK1047" s="3"/>
      <c r="EL1047" s="3"/>
      <c r="EM1047" s="3"/>
      <c r="EN1047" s="3"/>
      <c r="EO1047" s="3"/>
      <c r="EP1047" s="3"/>
      <c r="EQ1047" s="3"/>
      <c r="ER1047" s="3"/>
      <c r="ES1047" s="3"/>
      <c r="ET1047" s="3"/>
      <c r="EU1047" s="3"/>
      <c r="EV1047" s="3"/>
      <c r="EW1047" s="3"/>
      <c r="EX1047" s="3"/>
      <c r="EY1047" s="3"/>
      <c r="EZ1047" s="3"/>
      <c r="FA1047" s="3"/>
      <c r="FB1047" s="3"/>
      <c r="FC1047" s="3"/>
      <c r="FD1047" s="3"/>
      <c r="FE1047" s="3"/>
      <c r="FF1047" s="3"/>
      <c r="FG1047" s="3"/>
    </row>
    <row r="1048" spans="1:163" s="6" customFormat="1">
      <c r="A1048" s="5"/>
      <c r="B1048" s="4"/>
      <c r="C1048" s="4"/>
      <c r="D1048" s="4"/>
      <c r="E1048" s="4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3"/>
      <c r="AW1048" s="3"/>
      <c r="AX1048" s="3"/>
      <c r="AY1048" s="3"/>
      <c r="AZ1048" s="3"/>
      <c r="BA1048" s="3"/>
      <c r="BB1048" s="3"/>
      <c r="BC1048" s="3"/>
      <c r="BD1048" s="3"/>
      <c r="BE1048" s="3"/>
      <c r="BF1048" s="3"/>
      <c r="BG1048" s="3"/>
      <c r="BH1048" s="3"/>
      <c r="BI1048" s="3"/>
      <c r="BJ1048" s="3"/>
      <c r="BK1048" s="3"/>
      <c r="BL1048" s="3"/>
      <c r="BM1048" s="3"/>
      <c r="BN1048" s="3"/>
      <c r="BO1048" s="3"/>
      <c r="BP1048" s="3"/>
      <c r="BQ1048" s="3"/>
      <c r="BR1048" s="3"/>
      <c r="BS1048" s="3"/>
      <c r="BT1048" s="3"/>
      <c r="BU1048" s="3"/>
      <c r="BV1048" s="3"/>
      <c r="BW1048" s="3"/>
      <c r="BX1048" s="3"/>
      <c r="BY1048" s="3"/>
      <c r="BZ1048" s="3"/>
      <c r="CA1048" s="3"/>
      <c r="CB1048" s="3"/>
      <c r="CC1048" s="3"/>
      <c r="CD1048" s="3"/>
      <c r="CE1048" s="3"/>
      <c r="CF1048" s="3"/>
      <c r="CG1048" s="3"/>
      <c r="CH1048" s="3"/>
      <c r="CI1048" s="3"/>
      <c r="CJ1048" s="3"/>
      <c r="CK1048" s="3"/>
      <c r="CL1048" s="3"/>
      <c r="CM1048" s="3"/>
      <c r="CN1048" s="3"/>
      <c r="CO1048" s="3"/>
      <c r="CP1048" s="3"/>
      <c r="CQ1048" s="3"/>
      <c r="CR1048" s="3"/>
      <c r="CS1048" s="3"/>
      <c r="CT1048" s="3"/>
      <c r="CU1048" s="3"/>
      <c r="CV1048" s="3"/>
      <c r="CW1048" s="3"/>
      <c r="CX1048" s="3"/>
      <c r="CY1048" s="3"/>
      <c r="CZ1048" s="3"/>
      <c r="DA1048" s="3"/>
      <c r="DB1048" s="3"/>
      <c r="DC1048" s="3"/>
      <c r="DD1048" s="3"/>
      <c r="DE1048" s="3"/>
      <c r="DF1048" s="3"/>
      <c r="DG1048" s="3"/>
      <c r="DH1048" s="3"/>
      <c r="DI1048" s="3"/>
      <c r="DJ1048" s="3"/>
      <c r="DK1048" s="3"/>
      <c r="DL1048" s="3"/>
      <c r="DM1048" s="3"/>
      <c r="DN1048" s="3"/>
      <c r="DO1048" s="3"/>
      <c r="DP1048" s="3"/>
      <c r="DQ1048" s="3"/>
      <c r="DR1048" s="3"/>
      <c r="DS1048" s="3"/>
      <c r="DT1048" s="3"/>
      <c r="DU1048" s="3"/>
      <c r="DV1048" s="3"/>
      <c r="DW1048" s="3"/>
      <c r="DX1048" s="3"/>
      <c r="DY1048" s="3"/>
      <c r="DZ1048" s="3"/>
      <c r="EA1048" s="3"/>
      <c r="EB1048" s="3"/>
      <c r="EC1048" s="3"/>
      <c r="ED1048" s="3"/>
      <c r="EE1048" s="3"/>
      <c r="EF1048" s="3"/>
      <c r="EG1048" s="3"/>
      <c r="EH1048" s="3"/>
      <c r="EI1048" s="3"/>
      <c r="EJ1048" s="3"/>
      <c r="EK1048" s="3"/>
      <c r="EL1048" s="3"/>
      <c r="EM1048" s="3"/>
      <c r="EN1048" s="3"/>
      <c r="EO1048" s="3"/>
      <c r="EP1048" s="3"/>
      <c r="EQ1048" s="3"/>
      <c r="ER1048" s="3"/>
      <c r="ES1048" s="3"/>
      <c r="ET1048" s="3"/>
      <c r="EU1048" s="3"/>
      <c r="EV1048" s="3"/>
      <c r="EW1048" s="3"/>
      <c r="EX1048" s="3"/>
      <c r="EY1048" s="3"/>
      <c r="EZ1048" s="3"/>
      <c r="FA1048" s="3"/>
      <c r="FB1048" s="3"/>
      <c r="FC1048" s="3"/>
      <c r="FD1048" s="3"/>
      <c r="FE1048" s="3"/>
      <c r="FF1048" s="3"/>
      <c r="FG1048" s="3"/>
    </row>
    <row r="1049" spans="1:163" s="6" customFormat="1">
      <c r="A1049" s="5"/>
      <c r="B1049" s="4"/>
      <c r="C1049" s="4"/>
      <c r="D1049" s="4"/>
      <c r="E1049" s="4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3"/>
      <c r="AW1049" s="3"/>
      <c r="AX1049" s="3"/>
      <c r="AY1049" s="3"/>
      <c r="AZ1049" s="3"/>
      <c r="BA1049" s="3"/>
      <c r="BB1049" s="3"/>
      <c r="BC1049" s="3"/>
      <c r="BD1049" s="3"/>
      <c r="BE1049" s="3"/>
      <c r="BF1049" s="3"/>
      <c r="BG1049" s="3"/>
      <c r="BH1049" s="3"/>
      <c r="BI1049" s="3"/>
      <c r="BJ1049" s="3"/>
      <c r="BK1049" s="3"/>
      <c r="BL1049" s="3"/>
      <c r="BM1049" s="3"/>
      <c r="BN1049" s="3"/>
      <c r="BO1049" s="3"/>
      <c r="BP1049" s="3"/>
      <c r="BQ1049" s="3"/>
      <c r="BR1049" s="3"/>
      <c r="BS1049" s="3"/>
      <c r="BT1049" s="3"/>
      <c r="BU1049" s="3"/>
      <c r="BV1049" s="3"/>
      <c r="BW1049" s="3"/>
      <c r="BX1049" s="3"/>
      <c r="BY1049" s="3"/>
      <c r="BZ1049" s="3"/>
      <c r="CA1049" s="3"/>
      <c r="CB1049" s="3"/>
      <c r="CC1049" s="3"/>
      <c r="CD1049" s="3"/>
      <c r="CE1049" s="3"/>
      <c r="CF1049" s="3"/>
      <c r="CG1049" s="3"/>
      <c r="CH1049" s="3"/>
      <c r="CI1049" s="3"/>
      <c r="CJ1049" s="3"/>
      <c r="CK1049" s="3"/>
      <c r="CL1049" s="3"/>
      <c r="CM1049" s="3"/>
      <c r="CN1049" s="3"/>
      <c r="CO1049" s="3"/>
      <c r="CP1049" s="3"/>
      <c r="CQ1049" s="3"/>
      <c r="CR1049" s="3"/>
      <c r="CS1049" s="3"/>
      <c r="CT1049" s="3"/>
      <c r="CU1049" s="3"/>
      <c r="CV1049" s="3"/>
      <c r="CW1049" s="3"/>
      <c r="CX1049" s="3"/>
      <c r="CY1049" s="3"/>
      <c r="CZ1049" s="3"/>
      <c r="DA1049" s="3"/>
      <c r="DB1049" s="3"/>
      <c r="DC1049" s="3"/>
      <c r="DD1049" s="3"/>
      <c r="DE1049" s="3"/>
      <c r="DF1049" s="3"/>
      <c r="DG1049" s="3"/>
      <c r="DH1049" s="3"/>
      <c r="DI1049" s="3"/>
      <c r="DJ1049" s="3"/>
      <c r="DK1049" s="3"/>
      <c r="DL1049" s="3"/>
      <c r="DM1049" s="3"/>
      <c r="DN1049" s="3"/>
      <c r="DO1049" s="3"/>
      <c r="DP1049" s="3"/>
      <c r="DQ1049" s="3"/>
      <c r="DR1049" s="3"/>
      <c r="DS1049" s="3"/>
      <c r="DT1049" s="3"/>
      <c r="DU1049" s="3"/>
      <c r="DV1049" s="3"/>
      <c r="DW1049" s="3"/>
      <c r="DX1049" s="3"/>
      <c r="DY1049" s="3"/>
      <c r="DZ1049" s="3"/>
      <c r="EA1049" s="3"/>
      <c r="EB1049" s="3"/>
      <c r="EC1049" s="3"/>
      <c r="ED1049" s="3"/>
      <c r="EE1049" s="3"/>
      <c r="EF1049" s="3"/>
      <c r="EG1049" s="3"/>
      <c r="EH1049" s="3"/>
      <c r="EI1049" s="3"/>
      <c r="EJ1049" s="3"/>
      <c r="EK1049" s="3"/>
      <c r="EL1049" s="3"/>
      <c r="EM1049" s="3"/>
      <c r="EN1049" s="3"/>
      <c r="EO1049" s="3"/>
      <c r="EP1049" s="3"/>
      <c r="EQ1049" s="3"/>
      <c r="ER1049" s="3"/>
      <c r="ES1049" s="3"/>
      <c r="ET1049" s="3"/>
      <c r="EU1049" s="3"/>
      <c r="EV1049" s="3"/>
      <c r="EW1049" s="3"/>
      <c r="EX1049" s="3"/>
      <c r="EY1049" s="3"/>
      <c r="EZ1049" s="3"/>
      <c r="FA1049" s="3"/>
      <c r="FB1049" s="3"/>
      <c r="FC1049" s="3"/>
      <c r="FD1049" s="3"/>
      <c r="FE1049" s="3"/>
      <c r="FF1049" s="3"/>
      <c r="FG1049" s="3"/>
    </row>
    <row r="1050" spans="1:163" s="6" customFormat="1">
      <c r="A1050" s="5"/>
      <c r="B1050" s="4"/>
      <c r="C1050" s="4"/>
      <c r="D1050" s="4"/>
      <c r="E1050" s="4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3"/>
      <c r="AW1050" s="3"/>
      <c r="AX1050" s="3"/>
      <c r="AY1050" s="3"/>
      <c r="AZ1050" s="3"/>
      <c r="BA1050" s="3"/>
      <c r="BB1050" s="3"/>
      <c r="BC1050" s="3"/>
      <c r="BD1050" s="3"/>
      <c r="BE1050" s="3"/>
      <c r="BF1050" s="3"/>
      <c r="BG1050" s="3"/>
      <c r="BH1050" s="3"/>
      <c r="BI1050" s="3"/>
      <c r="BJ1050" s="3"/>
      <c r="BK1050" s="3"/>
      <c r="BL1050" s="3"/>
      <c r="BM1050" s="3"/>
      <c r="BN1050" s="3"/>
      <c r="BO1050" s="3"/>
      <c r="BP1050" s="3"/>
      <c r="BQ1050" s="3"/>
      <c r="BR1050" s="3"/>
      <c r="BS1050" s="3"/>
      <c r="BT1050" s="3"/>
      <c r="BU1050" s="3"/>
      <c r="BV1050" s="3"/>
      <c r="BW1050" s="3"/>
      <c r="BX1050" s="3"/>
      <c r="BY1050" s="3"/>
      <c r="BZ1050" s="3"/>
      <c r="CA1050" s="3"/>
      <c r="CB1050" s="3"/>
      <c r="CC1050" s="3"/>
      <c r="CD1050" s="3"/>
      <c r="CE1050" s="3"/>
      <c r="CF1050" s="3"/>
      <c r="CG1050" s="3"/>
      <c r="CH1050" s="3"/>
      <c r="CI1050" s="3"/>
      <c r="CJ1050" s="3"/>
      <c r="CK1050" s="3"/>
      <c r="CL1050" s="3"/>
      <c r="CM1050" s="3"/>
      <c r="CN1050" s="3"/>
      <c r="CO1050" s="3"/>
      <c r="CP1050" s="3"/>
      <c r="CQ1050" s="3"/>
      <c r="CR1050" s="3"/>
      <c r="CS1050" s="3"/>
      <c r="CT1050" s="3"/>
      <c r="CU1050" s="3"/>
      <c r="CV1050" s="3"/>
      <c r="CW1050" s="3"/>
      <c r="CX1050" s="3"/>
      <c r="CY1050" s="3"/>
      <c r="CZ1050" s="3"/>
      <c r="DA1050" s="3"/>
      <c r="DB1050" s="3"/>
      <c r="DC1050" s="3"/>
      <c r="DD1050" s="3"/>
      <c r="DE1050" s="3"/>
      <c r="DF1050" s="3"/>
      <c r="DG1050" s="3"/>
      <c r="DH1050" s="3"/>
      <c r="DI1050" s="3"/>
      <c r="DJ1050" s="3"/>
      <c r="DK1050" s="3"/>
      <c r="DL1050" s="3"/>
      <c r="DM1050" s="3"/>
      <c r="DN1050" s="3"/>
      <c r="DO1050" s="3"/>
      <c r="DP1050" s="3"/>
      <c r="DQ1050" s="3"/>
      <c r="DR1050" s="3"/>
      <c r="DS1050" s="3"/>
      <c r="DT1050" s="3"/>
      <c r="DU1050" s="3"/>
      <c r="DV1050" s="3"/>
      <c r="DW1050" s="3"/>
      <c r="DX1050" s="3"/>
      <c r="DY1050" s="3"/>
      <c r="DZ1050" s="3"/>
      <c r="EA1050" s="3"/>
      <c r="EB1050" s="3"/>
      <c r="EC1050" s="3"/>
      <c r="ED1050" s="3"/>
      <c r="EE1050" s="3"/>
      <c r="EF1050" s="3"/>
      <c r="EG1050" s="3"/>
      <c r="EH1050" s="3"/>
      <c r="EI1050" s="3"/>
      <c r="EJ1050" s="3"/>
      <c r="EK1050" s="3"/>
      <c r="EL1050" s="3"/>
      <c r="EM1050" s="3"/>
      <c r="EN1050" s="3"/>
      <c r="EO1050" s="3"/>
      <c r="EP1050" s="3"/>
      <c r="EQ1050" s="3"/>
      <c r="ER1050" s="3"/>
      <c r="ES1050" s="3"/>
      <c r="ET1050" s="3"/>
      <c r="EU1050" s="3"/>
      <c r="EV1050" s="3"/>
      <c r="EW1050" s="3"/>
      <c r="EX1050" s="3"/>
      <c r="EY1050" s="3"/>
      <c r="EZ1050" s="3"/>
      <c r="FA1050" s="3"/>
      <c r="FB1050" s="3"/>
      <c r="FC1050" s="3"/>
      <c r="FD1050" s="3"/>
      <c r="FE1050" s="3"/>
      <c r="FF1050" s="3"/>
      <c r="FG1050" s="3"/>
    </row>
    <row r="1051" spans="1:163" s="6" customFormat="1">
      <c r="A1051" s="5"/>
      <c r="B1051" s="4"/>
      <c r="C1051" s="4"/>
      <c r="D1051" s="4"/>
      <c r="E1051" s="4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3"/>
      <c r="AW1051" s="3"/>
      <c r="AX1051" s="3"/>
      <c r="AY1051" s="3"/>
      <c r="AZ1051" s="3"/>
      <c r="BA1051" s="3"/>
      <c r="BB1051" s="3"/>
      <c r="BC1051" s="3"/>
      <c r="BD1051" s="3"/>
      <c r="BE1051" s="3"/>
      <c r="BF1051" s="3"/>
      <c r="BG1051" s="3"/>
      <c r="BH1051" s="3"/>
      <c r="BI1051" s="3"/>
      <c r="BJ1051" s="3"/>
      <c r="BK1051" s="3"/>
      <c r="BL1051" s="3"/>
      <c r="BM1051" s="3"/>
      <c r="BN1051" s="3"/>
      <c r="BO1051" s="3"/>
      <c r="BP1051" s="3"/>
      <c r="BQ1051" s="3"/>
      <c r="BR1051" s="3"/>
      <c r="BS1051" s="3"/>
      <c r="BT1051" s="3"/>
      <c r="BU1051" s="3"/>
      <c r="BV1051" s="3"/>
      <c r="BW1051" s="3"/>
      <c r="BX1051" s="3"/>
      <c r="BY1051" s="3"/>
      <c r="BZ1051" s="3"/>
      <c r="CA1051" s="3"/>
      <c r="CB1051" s="3"/>
      <c r="CC1051" s="3"/>
      <c r="CD1051" s="3"/>
      <c r="CE1051" s="3"/>
      <c r="CF1051" s="3"/>
      <c r="CG1051" s="3"/>
      <c r="CH1051" s="3"/>
      <c r="CI1051" s="3"/>
      <c r="CJ1051" s="3"/>
      <c r="CK1051" s="3"/>
      <c r="CL1051" s="3"/>
      <c r="CM1051" s="3"/>
      <c r="CN1051" s="3"/>
      <c r="CO1051" s="3"/>
      <c r="CP1051" s="3"/>
      <c r="CQ1051" s="3"/>
      <c r="CR1051" s="3"/>
      <c r="CS1051" s="3"/>
      <c r="CT1051" s="3"/>
      <c r="CU1051" s="3"/>
      <c r="CV1051" s="3"/>
      <c r="CW1051" s="3"/>
      <c r="CX1051" s="3"/>
      <c r="CY1051" s="3"/>
      <c r="CZ1051" s="3"/>
      <c r="DA1051" s="3"/>
      <c r="DB1051" s="3"/>
      <c r="DC1051" s="3"/>
      <c r="DD1051" s="3"/>
      <c r="DE1051" s="3"/>
      <c r="DF1051" s="3"/>
      <c r="DG1051" s="3"/>
      <c r="DH1051" s="3"/>
      <c r="DI1051" s="3"/>
      <c r="DJ1051" s="3"/>
      <c r="DK1051" s="3"/>
      <c r="DL1051" s="3"/>
      <c r="DM1051" s="3"/>
      <c r="DN1051" s="3"/>
      <c r="DO1051" s="3"/>
      <c r="DP1051" s="3"/>
      <c r="DQ1051" s="3"/>
      <c r="DR1051" s="3"/>
      <c r="DS1051" s="3"/>
      <c r="DT1051" s="3"/>
      <c r="DU1051" s="3"/>
      <c r="DV1051" s="3"/>
      <c r="DW1051" s="3"/>
      <c r="DX1051" s="3"/>
      <c r="DY1051" s="3"/>
      <c r="DZ1051" s="3"/>
      <c r="EA1051" s="3"/>
      <c r="EB1051" s="3"/>
      <c r="EC1051" s="3"/>
      <c r="ED1051" s="3"/>
      <c r="EE1051" s="3"/>
      <c r="EF1051" s="3"/>
      <c r="EG1051" s="3"/>
      <c r="EH1051" s="3"/>
      <c r="EI1051" s="3"/>
      <c r="EJ1051" s="3"/>
      <c r="EK1051" s="3"/>
      <c r="EL1051" s="3"/>
      <c r="EM1051" s="3"/>
      <c r="EN1051" s="3"/>
      <c r="EO1051" s="3"/>
      <c r="EP1051" s="3"/>
      <c r="EQ1051" s="3"/>
      <c r="ER1051" s="3"/>
      <c r="ES1051" s="3"/>
      <c r="ET1051" s="3"/>
      <c r="EU1051" s="3"/>
      <c r="EV1051" s="3"/>
      <c r="EW1051" s="3"/>
      <c r="EX1051" s="3"/>
      <c r="EY1051" s="3"/>
      <c r="EZ1051" s="3"/>
      <c r="FA1051" s="3"/>
      <c r="FB1051" s="3"/>
      <c r="FC1051" s="3"/>
      <c r="FD1051" s="3"/>
      <c r="FE1051" s="3"/>
      <c r="FF1051" s="3"/>
      <c r="FG1051" s="3"/>
    </row>
    <row r="1052" spans="1:163" s="6" customFormat="1">
      <c r="A1052" s="5"/>
      <c r="B1052" s="4"/>
      <c r="C1052" s="4"/>
      <c r="D1052" s="4"/>
      <c r="E1052" s="4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3"/>
      <c r="AW1052" s="3"/>
      <c r="AX1052" s="3"/>
      <c r="AY1052" s="3"/>
      <c r="AZ1052" s="3"/>
      <c r="BA1052" s="3"/>
      <c r="BB1052" s="3"/>
      <c r="BC1052" s="3"/>
      <c r="BD1052" s="3"/>
      <c r="BE1052" s="3"/>
      <c r="BF1052" s="3"/>
      <c r="BG1052" s="3"/>
      <c r="BH1052" s="3"/>
      <c r="BI1052" s="3"/>
      <c r="BJ1052" s="3"/>
      <c r="BK1052" s="3"/>
      <c r="BL1052" s="3"/>
      <c r="BM1052" s="3"/>
      <c r="BN1052" s="3"/>
      <c r="BO1052" s="3"/>
      <c r="BP1052" s="3"/>
      <c r="BQ1052" s="3"/>
      <c r="BR1052" s="3"/>
      <c r="BS1052" s="3"/>
      <c r="BT1052" s="3"/>
      <c r="BU1052" s="3"/>
      <c r="BV1052" s="3"/>
      <c r="BW1052" s="3"/>
      <c r="BX1052" s="3"/>
      <c r="BY1052" s="3"/>
      <c r="BZ1052" s="3"/>
      <c r="CA1052" s="3"/>
      <c r="CB1052" s="3"/>
      <c r="CC1052" s="3"/>
      <c r="CD1052" s="3"/>
      <c r="CE1052" s="3"/>
      <c r="CF1052" s="3"/>
      <c r="CG1052" s="3"/>
      <c r="CH1052" s="3"/>
      <c r="CI1052" s="3"/>
      <c r="CJ1052" s="3"/>
      <c r="CK1052" s="3"/>
      <c r="CL1052" s="3"/>
      <c r="CM1052" s="3"/>
      <c r="CN1052" s="3"/>
      <c r="CO1052" s="3"/>
      <c r="CP1052" s="3"/>
      <c r="CQ1052" s="3"/>
      <c r="CR1052" s="3"/>
      <c r="CS1052" s="3"/>
      <c r="CT1052" s="3"/>
      <c r="CU1052" s="3"/>
      <c r="CV1052" s="3"/>
      <c r="CW1052" s="3"/>
      <c r="CX1052" s="3"/>
      <c r="CY1052" s="3"/>
      <c r="CZ1052" s="3"/>
      <c r="DA1052" s="3"/>
      <c r="DB1052" s="3"/>
      <c r="DC1052" s="3"/>
      <c r="DD1052" s="3"/>
      <c r="DE1052" s="3"/>
      <c r="DF1052" s="3"/>
      <c r="DG1052" s="3"/>
      <c r="DH1052" s="3"/>
      <c r="DI1052" s="3"/>
      <c r="DJ1052" s="3"/>
      <c r="DK1052" s="3"/>
      <c r="DL1052" s="3"/>
      <c r="DM1052" s="3"/>
      <c r="DN1052" s="3"/>
      <c r="DO1052" s="3"/>
      <c r="DP1052" s="3"/>
      <c r="DQ1052" s="3"/>
      <c r="DR1052" s="3"/>
      <c r="DS1052" s="3"/>
      <c r="DT1052" s="3"/>
      <c r="DU1052" s="3"/>
      <c r="DV1052" s="3"/>
      <c r="DW1052" s="3"/>
      <c r="DX1052" s="3"/>
      <c r="DY1052" s="3"/>
      <c r="DZ1052" s="3"/>
      <c r="EA1052" s="3"/>
      <c r="EB1052" s="3"/>
      <c r="EC1052" s="3"/>
      <c r="ED1052" s="3"/>
      <c r="EE1052" s="3"/>
      <c r="EF1052" s="3"/>
      <c r="EG1052" s="3"/>
      <c r="EH1052" s="3"/>
      <c r="EI1052" s="3"/>
      <c r="EJ1052" s="3"/>
      <c r="EK1052" s="3"/>
      <c r="EL1052" s="3"/>
      <c r="EM1052" s="3"/>
      <c r="EN1052" s="3"/>
      <c r="EO1052" s="3"/>
      <c r="EP1052" s="3"/>
      <c r="EQ1052" s="3"/>
      <c r="ER1052" s="3"/>
      <c r="ES1052" s="3"/>
      <c r="ET1052" s="3"/>
      <c r="EU1052" s="3"/>
      <c r="EV1052" s="3"/>
      <c r="EW1052" s="3"/>
      <c r="EX1052" s="3"/>
      <c r="EY1052" s="3"/>
      <c r="EZ1052" s="3"/>
      <c r="FA1052" s="3"/>
      <c r="FB1052" s="3"/>
      <c r="FC1052" s="3"/>
      <c r="FD1052" s="3"/>
      <c r="FE1052" s="3"/>
      <c r="FF1052" s="3"/>
      <c r="FG1052" s="3"/>
    </row>
    <row r="1053" spans="1:163" s="6" customFormat="1">
      <c r="A1053" s="5"/>
      <c r="B1053" s="4"/>
      <c r="C1053" s="4"/>
      <c r="D1053" s="4"/>
      <c r="E1053" s="4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3"/>
      <c r="AW1053" s="3"/>
      <c r="AX1053" s="3"/>
      <c r="AY1053" s="3"/>
      <c r="AZ1053" s="3"/>
      <c r="BA1053" s="3"/>
      <c r="BB1053" s="3"/>
      <c r="BC1053" s="3"/>
      <c r="BD1053" s="3"/>
      <c r="BE1053" s="3"/>
      <c r="BF1053" s="3"/>
      <c r="BG1053" s="3"/>
      <c r="BH1053" s="3"/>
      <c r="BI1053" s="3"/>
      <c r="BJ1053" s="3"/>
      <c r="BK1053" s="3"/>
      <c r="BL1053" s="3"/>
      <c r="BM1053" s="3"/>
      <c r="BN1053" s="3"/>
      <c r="BO1053" s="3"/>
      <c r="BP1053" s="3"/>
      <c r="BQ1053" s="3"/>
      <c r="BR1053" s="3"/>
      <c r="BS1053" s="3"/>
      <c r="BT1053" s="3"/>
      <c r="BU1053" s="3"/>
      <c r="BV1053" s="3"/>
      <c r="BW1053" s="3"/>
      <c r="BX1053" s="3"/>
      <c r="BY1053" s="3"/>
      <c r="BZ1053" s="3"/>
      <c r="CA1053" s="3"/>
      <c r="CB1053" s="3"/>
      <c r="CC1053" s="3"/>
      <c r="CD1053" s="3"/>
      <c r="CE1053" s="3"/>
      <c r="CF1053" s="3"/>
      <c r="CG1053" s="3"/>
      <c r="CH1053" s="3"/>
      <c r="CI1053" s="3"/>
      <c r="CJ1053" s="3"/>
      <c r="CK1053" s="3"/>
      <c r="CL1053" s="3"/>
      <c r="CM1053" s="3"/>
      <c r="CN1053" s="3"/>
      <c r="CO1053" s="3"/>
      <c r="CP1053" s="3"/>
      <c r="CQ1053" s="3"/>
      <c r="CR1053" s="3"/>
      <c r="CS1053" s="3"/>
      <c r="CT1053" s="3"/>
      <c r="CU1053" s="3"/>
      <c r="CV1053" s="3"/>
      <c r="CW1053" s="3"/>
      <c r="CX1053" s="3"/>
      <c r="CY1053" s="3"/>
      <c r="CZ1053" s="3"/>
      <c r="DA1053" s="3"/>
      <c r="DB1053" s="3"/>
      <c r="DC1053" s="3"/>
      <c r="DD1053" s="3"/>
      <c r="DE1053" s="3"/>
      <c r="DF1053" s="3"/>
      <c r="DG1053" s="3"/>
      <c r="DH1053" s="3"/>
      <c r="DI1053" s="3"/>
      <c r="DJ1053" s="3"/>
      <c r="DK1053" s="3"/>
      <c r="DL1053" s="3"/>
      <c r="DM1053" s="3"/>
      <c r="DN1053" s="3"/>
      <c r="DO1053" s="3"/>
      <c r="DP1053" s="3"/>
      <c r="DQ1053" s="3"/>
      <c r="DR1053" s="3"/>
      <c r="DS1053" s="3"/>
      <c r="DT1053" s="3"/>
      <c r="DU1053" s="3"/>
      <c r="DV1053" s="3"/>
      <c r="DW1053" s="3"/>
      <c r="DX1053" s="3"/>
      <c r="DY1053" s="3"/>
      <c r="DZ1053" s="3"/>
      <c r="EA1053" s="3"/>
      <c r="EB1053" s="3"/>
      <c r="EC1053" s="3"/>
      <c r="ED1053" s="3"/>
      <c r="EE1053" s="3"/>
      <c r="EF1053" s="3"/>
      <c r="EG1053" s="3"/>
      <c r="EH1053" s="3"/>
      <c r="EI1053" s="3"/>
      <c r="EJ1053" s="3"/>
      <c r="EK1053" s="3"/>
      <c r="EL1053" s="3"/>
      <c r="EM1053" s="3"/>
      <c r="EN1053" s="3"/>
      <c r="EO1053" s="3"/>
      <c r="EP1053" s="3"/>
      <c r="EQ1053" s="3"/>
      <c r="ER1053" s="3"/>
      <c r="ES1053" s="3"/>
      <c r="ET1053" s="3"/>
      <c r="EU1053" s="3"/>
      <c r="EV1053" s="3"/>
      <c r="EW1053" s="3"/>
      <c r="EX1053" s="3"/>
      <c r="EY1053" s="3"/>
      <c r="EZ1053" s="3"/>
      <c r="FA1053" s="3"/>
      <c r="FB1053" s="3"/>
      <c r="FC1053" s="3"/>
      <c r="FD1053" s="3"/>
      <c r="FE1053" s="3"/>
      <c r="FF1053" s="3"/>
      <c r="FG1053" s="3"/>
    </row>
    <row r="1054" spans="1:163" s="6" customFormat="1">
      <c r="A1054" s="5"/>
      <c r="B1054" s="4"/>
      <c r="C1054" s="4"/>
      <c r="D1054" s="4"/>
      <c r="E1054" s="4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  <c r="AM1054" s="3"/>
      <c r="AN1054" s="3"/>
      <c r="AO1054" s="3"/>
      <c r="AP1054" s="3"/>
      <c r="AQ1054" s="3"/>
      <c r="AR1054" s="3"/>
      <c r="AS1054" s="3"/>
      <c r="AT1054" s="3"/>
      <c r="AU1054" s="3"/>
      <c r="AV1054" s="3"/>
      <c r="AW1054" s="3"/>
      <c r="AX1054" s="3"/>
      <c r="AY1054" s="3"/>
      <c r="AZ1054" s="3"/>
      <c r="BA1054" s="3"/>
      <c r="BB1054" s="3"/>
      <c r="BC1054" s="3"/>
      <c r="BD1054" s="3"/>
      <c r="BE1054" s="3"/>
      <c r="BF1054" s="3"/>
      <c r="BG1054" s="3"/>
      <c r="BH1054" s="3"/>
      <c r="BI1054" s="3"/>
      <c r="BJ1054" s="3"/>
      <c r="BK1054" s="3"/>
      <c r="BL1054" s="3"/>
      <c r="BM1054" s="3"/>
      <c r="BN1054" s="3"/>
      <c r="BO1054" s="3"/>
      <c r="BP1054" s="3"/>
      <c r="BQ1054" s="3"/>
      <c r="BR1054" s="3"/>
      <c r="BS1054" s="3"/>
      <c r="BT1054" s="3"/>
      <c r="BU1054" s="3"/>
      <c r="BV1054" s="3"/>
      <c r="BW1054" s="3"/>
      <c r="BX1054" s="3"/>
      <c r="BY1054" s="3"/>
      <c r="BZ1054" s="3"/>
      <c r="CA1054" s="3"/>
      <c r="CB1054" s="3"/>
      <c r="CC1054" s="3"/>
      <c r="CD1054" s="3"/>
      <c r="CE1054" s="3"/>
      <c r="CF1054" s="3"/>
      <c r="CG1054" s="3"/>
      <c r="CH1054" s="3"/>
      <c r="CI1054" s="3"/>
      <c r="CJ1054" s="3"/>
      <c r="CK1054" s="3"/>
      <c r="CL1054" s="3"/>
      <c r="CM1054" s="3"/>
      <c r="CN1054" s="3"/>
      <c r="CO1054" s="3"/>
      <c r="CP1054" s="3"/>
      <c r="CQ1054" s="3"/>
      <c r="CR1054" s="3"/>
      <c r="CS1054" s="3"/>
      <c r="CT1054" s="3"/>
      <c r="CU1054" s="3"/>
      <c r="CV1054" s="3"/>
      <c r="CW1054" s="3"/>
      <c r="CX1054" s="3"/>
      <c r="CY1054" s="3"/>
      <c r="CZ1054" s="3"/>
      <c r="DA1054" s="3"/>
      <c r="DB1054" s="3"/>
      <c r="DC1054" s="3"/>
      <c r="DD1054" s="3"/>
      <c r="DE1054" s="3"/>
      <c r="DF1054" s="3"/>
      <c r="DG1054" s="3"/>
      <c r="DH1054" s="3"/>
      <c r="DI1054" s="3"/>
      <c r="DJ1054" s="3"/>
      <c r="DK1054" s="3"/>
      <c r="DL1054" s="3"/>
      <c r="DM1054" s="3"/>
      <c r="DN1054" s="3"/>
      <c r="DO1054" s="3"/>
      <c r="DP1054" s="3"/>
      <c r="DQ1054" s="3"/>
      <c r="DR1054" s="3"/>
      <c r="DS1054" s="3"/>
      <c r="DT1054" s="3"/>
      <c r="DU1054" s="3"/>
      <c r="DV1054" s="3"/>
      <c r="DW1054" s="3"/>
      <c r="DX1054" s="3"/>
      <c r="DY1054" s="3"/>
      <c r="DZ1054" s="3"/>
      <c r="EA1054" s="3"/>
      <c r="EB1054" s="3"/>
      <c r="EC1054" s="3"/>
      <c r="ED1054" s="3"/>
      <c r="EE1054" s="3"/>
      <c r="EF1054" s="3"/>
      <c r="EG1054" s="3"/>
      <c r="EH1054" s="3"/>
      <c r="EI1054" s="3"/>
      <c r="EJ1054" s="3"/>
      <c r="EK1054" s="3"/>
      <c r="EL1054" s="3"/>
      <c r="EM1054" s="3"/>
      <c r="EN1054" s="3"/>
      <c r="EO1054" s="3"/>
      <c r="EP1054" s="3"/>
      <c r="EQ1054" s="3"/>
      <c r="ER1054" s="3"/>
      <c r="ES1054" s="3"/>
      <c r="ET1054" s="3"/>
      <c r="EU1054" s="3"/>
      <c r="EV1054" s="3"/>
      <c r="EW1054" s="3"/>
      <c r="EX1054" s="3"/>
      <c r="EY1054" s="3"/>
      <c r="EZ1054" s="3"/>
      <c r="FA1054" s="3"/>
      <c r="FB1054" s="3"/>
      <c r="FC1054" s="3"/>
      <c r="FD1054" s="3"/>
      <c r="FE1054" s="3"/>
      <c r="FF1054" s="3"/>
      <c r="FG1054" s="3"/>
    </row>
    <row r="1055" spans="1:163" s="6" customFormat="1">
      <c r="A1055" s="5"/>
      <c r="B1055" s="4"/>
      <c r="C1055" s="4"/>
      <c r="D1055" s="4"/>
      <c r="E1055" s="4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3"/>
      <c r="AW1055" s="3"/>
      <c r="AX1055" s="3"/>
      <c r="AY1055" s="3"/>
      <c r="AZ1055" s="3"/>
      <c r="BA1055" s="3"/>
      <c r="BB1055" s="3"/>
      <c r="BC1055" s="3"/>
      <c r="BD1055" s="3"/>
      <c r="BE1055" s="3"/>
      <c r="BF1055" s="3"/>
      <c r="BG1055" s="3"/>
      <c r="BH1055" s="3"/>
      <c r="BI1055" s="3"/>
      <c r="BJ1055" s="3"/>
      <c r="BK1055" s="3"/>
      <c r="BL1055" s="3"/>
      <c r="BM1055" s="3"/>
      <c r="BN1055" s="3"/>
      <c r="BO1055" s="3"/>
      <c r="BP1055" s="3"/>
      <c r="BQ1055" s="3"/>
      <c r="BR1055" s="3"/>
      <c r="BS1055" s="3"/>
      <c r="BT1055" s="3"/>
      <c r="BU1055" s="3"/>
      <c r="BV1055" s="3"/>
      <c r="BW1055" s="3"/>
      <c r="BX1055" s="3"/>
      <c r="BY1055" s="3"/>
      <c r="BZ1055" s="3"/>
      <c r="CA1055" s="3"/>
      <c r="CB1055" s="3"/>
      <c r="CC1055" s="3"/>
      <c r="CD1055" s="3"/>
      <c r="CE1055" s="3"/>
      <c r="CF1055" s="3"/>
      <c r="CG1055" s="3"/>
      <c r="CH1055" s="3"/>
      <c r="CI1055" s="3"/>
      <c r="CJ1055" s="3"/>
      <c r="CK1055" s="3"/>
      <c r="CL1055" s="3"/>
      <c r="CM1055" s="3"/>
      <c r="CN1055" s="3"/>
      <c r="CO1055" s="3"/>
      <c r="CP1055" s="3"/>
      <c r="CQ1055" s="3"/>
      <c r="CR1055" s="3"/>
      <c r="CS1055" s="3"/>
      <c r="CT1055" s="3"/>
      <c r="CU1055" s="3"/>
      <c r="CV1055" s="3"/>
      <c r="CW1055" s="3"/>
      <c r="CX1055" s="3"/>
      <c r="CY1055" s="3"/>
      <c r="CZ1055" s="3"/>
      <c r="DA1055" s="3"/>
      <c r="DB1055" s="3"/>
      <c r="DC1055" s="3"/>
      <c r="DD1055" s="3"/>
      <c r="DE1055" s="3"/>
      <c r="DF1055" s="3"/>
      <c r="DG1055" s="3"/>
      <c r="DH1055" s="3"/>
      <c r="DI1055" s="3"/>
      <c r="DJ1055" s="3"/>
      <c r="DK1055" s="3"/>
      <c r="DL1055" s="3"/>
      <c r="DM1055" s="3"/>
      <c r="DN1055" s="3"/>
      <c r="DO1055" s="3"/>
      <c r="DP1055" s="3"/>
      <c r="DQ1055" s="3"/>
      <c r="DR1055" s="3"/>
      <c r="DS1055" s="3"/>
      <c r="DT1055" s="3"/>
      <c r="DU1055" s="3"/>
      <c r="DV1055" s="3"/>
      <c r="DW1055" s="3"/>
      <c r="DX1055" s="3"/>
      <c r="DY1055" s="3"/>
      <c r="DZ1055" s="3"/>
      <c r="EA1055" s="3"/>
      <c r="EB1055" s="3"/>
      <c r="EC1055" s="3"/>
      <c r="ED1055" s="3"/>
      <c r="EE1055" s="3"/>
      <c r="EF1055" s="3"/>
      <c r="EG1055" s="3"/>
      <c r="EH1055" s="3"/>
      <c r="EI1055" s="3"/>
      <c r="EJ1055" s="3"/>
      <c r="EK1055" s="3"/>
      <c r="EL1055" s="3"/>
      <c r="EM1055" s="3"/>
      <c r="EN1055" s="3"/>
      <c r="EO1055" s="3"/>
      <c r="EP1055" s="3"/>
      <c r="EQ1055" s="3"/>
      <c r="ER1055" s="3"/>
      <c r="ES1055" s="3"/>
      <c r="ET1055" s="3"/>
      <c r="EU1055" s="3"/>
      <c r="EV1055" s="3"/>
      <c r="EW1055" s="3"/>
      <c r="EX1055" s="3"/>
      <c r="EY1055" s="3"/>
      <c r="EZ1055" s="3"/>
      <c r="FA1055" s="3"/>
      <c r="FB1055" s="3"/>
      <c r="FC1055" s="3"/>
      <c r="FD1055" s="3"/>
      <c r="FE1055" s="3"/>
      <c r="FF1055" s="3"/>
      <c r="FG1055" s="3"/>
    </row>
    <row r="1056" spans="1:163" s="6" customFormat="1">
      <c r="A1056" s="5"/>
      <c r="B1056" s="4"/>
      <c r="C1056" s="4"/>
      <c r="D1056" s="4"/>
      <c r="E1056" s="4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3"/>
      <c r="AW1056" s="3"/>
      <c r="AX1056" s="3"/>
      <c r="AY1056" s="3"/>
      <c r="AZ1056" s="3"/>
      <c r="BA1056" s="3"/>
      <c r="BB1056" s="3"/>
      <c r="BC1056" s="3"/>
      <c r="BD1056" s="3"/>
      <c r="BE1056" s="3"/>
      <c r="BF1056" s="3"/>
      <c r="BG1056" s="3"/>
      <c r="BH1056" s="3"/>
      <c r="BI1056" s="3"/>
      <c r="BJ1056" s="3"/>
      <c r="BK1056" s="3"/>
      <c r="BL1056" s="3"/>
      <c r="BM1056" s="3"/>
      <c r="BN1056" s="3"/>
      <c r="BO1056" s="3"/>
      <c r="BP1056" s="3"/>
      <c r="BQ1056" s="3"/>
      <c r="BR1056" s="3"/>
      <c r="BS1056" s="3"/>
      <c r="BT1056" s="3"/>
      <c r="BU1056" s="3"/>
      <c r="BV1056" s="3"/>
      <c r="BW1056" s="3"/>
      <c r="BX1056" s="3"/>
      <c r="BY1056" s="3"/>
      <c r="BZ1056" s="3"/>
      <c r="CA1056" s="3"/>
      <c r="CB1056" s="3"/>
      <c r="CC1056" s="3"/>
      <c r="CD1056" s="3"/>
      <c r="CE1056" s="3"/>
      <c r="CF1056" s="3"/>
      <c r="CG1056" s="3"/>
      <c r="CH1056" s="3"/>
      <c r="CI1056" s="3"/>
      <c r="CJ1056" s="3"/>
      <c r="CK1056" s="3"/>
      <c r="CL1056" s="3"/>
      <c r="CM1056" s="3"/>
      <c r="CN1056" s="3"/>
      <c r="CO1056" s="3"/>
      <c r="CP1056" s="3"/>
      <c r="CQ1056" s="3"/>
      <c r="CR1056" s="3"/>
      <c r="CS1056" s="3"/>
      <c r="CT1056" s="3"/>
      <c r="CU1056" s="3"/>
      <c r="CV1056" s="3"/>
      <c r="CW1056" s="3"/>
      <c r="CX1056" s="3"/>
      <c r="CY1056" s="3"/>
      <c r="CZ1056" s="3"/>
      <c r="DA1056" s="3"/>
      <c r="DB1056" s="3"/>
      <c r="DC1056" s="3"/>
      <c r="DD1056" s="3"/>
      <c r="DE1056" s="3"/>
      <c r="DF1056" s="3"/>
      <c r="DG1056" s="3"/>
      <c r="DH1056" s="3"/>
      <c r="DI1056" s="3"/>
      <c r="DJ1056" s="3"/>
      <c r="DK1056" s="3"/>
      <c r="DL1056" s="3"/>
      <c r="DM1056" s="3"/>
      <c r="DN1056" s="3"/>
      <c r="DO1056" s="3"/>
      <c r="DP1056" s="3"/>
      <c r="DQ1056" s="3"/>
      <c r="DR1056" s="3"/>
      <c r="DS1056" s="3"/>
      <c r="DT1056" s="3"/>
      <c r="DU1056" s="3"/>
      <c r="DV1056" s="3"/>
      <c r="DW1056" s="3"/>
      <c r="DX1056" s="3"/>
      <c r="DY1056" s="3"/>
      <c r="DZ1056" s="3"/>
      <c r="EA1056" s="3"/>
      <c r="EB1056" s="3"/>
      <c r="EC1056" s="3"/>
      <c r="ED1056" s="3"/>
      <c r="EE1056" s="3"/>
      <c r="EF1056" s="3"/>
      <c r="EG1056" s="3"/>
      <c r="EH1056" s="3"/>
      <c r="EI1056" s="3"/>
      <c r="EJ1056" s="3"/>
      <c r="EK1056" s="3"/>
      <c r="EL1056" s="3"/>
      <c r="EM1056" s="3"/>
      <c r="EN1056" s="3"/>
      <c r="EO1056" s="3"/>
      <c r="EP1056" s="3"/>
      <c r="EQ1056" s="3"/>
      <c r="ER1056" s="3"/>
      <c r="ES1056" s="3"/>
      <c r="ET1056" s="3"/>
      <c r="EU1056" s="3"/>
      <c r="EV1056" s="3"/>
      <c r="EW1056" s="3"/>
      <c r="EX1056" s="3"/>
      <c r="EY1056" s="3"/>
      <c r="EZ1056" s="3"/>
      <c r="FA1056" s="3"/>
      <c r="FB1056" s="3"/>
      <c r="FC1056" s="3"/>
      <c r="FD1056" s="3"/>
      <c r="FE1056" s="3"/>
      <c r="FF1056" s="3"/>
      <c r="FG1056" s="3"/>
    </row>
    <row r="1057" spans="1:163" s="6" customFormat="1">
      <c r="A1057" s="5"/>
      <c r="B1057" s="4"/>
      <c r="C1057" s="4"/>
      <c r="D1057" s="4"/>
      <c r="E1057" s="4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3"/>
      <c r="AW1057" s="3"/>
      <c r="AX1057" s="3"/>
      <c r="AY1057" s="3"/>
      <c r="AZ1057" s="3"/>
      <c r="BA1057" s="3"/>
      <c r="BB1057" s="3"/>
      <c r="BC1057" s="3"/>
      <c r="BD1057" s="3"/>
      <c r="BE1057" s="3"/>
      <c r="BF1057" s="3"/>
      <c r="BG1057" s="3"/>
      <c r="BH1057" s="3"/>
      <c r="BI1057" s="3"/>
      <c r="BJ1057" s="3"/>
      <c r="BK1057" s="3"/>
      <c r="BL1057" s="3"/>
      <c r="BM1057" s="3"/>
      <c r="BN1057" s="3"/>
      <c r="BO1057" s="3"/>
      <c r="BP1057" s="3"/>
      <c r="BQ1057" s="3"/>
      <c r="BR1057" s="3"/>
      <c r="BS1057" s="3"/>
      <c r="BT1057" s="3"/>
      <c r="BU1057" s="3"/>
      <c r="BV1057" s="3"/>
      <c r="BW1057" s="3"/>
      <c r="BX1057" s="3"/>
      <c r="BY1057" s="3"/>
      <c r="BZ1057" s="3"/>
      <c r="CA1057" s="3"/>
      <c r="CB1057" s="3"/>
      <c r="CC1057" s="3"/>
      <c r="CD1057" s="3"/>
      <c r="CE1057" s="3"/>
      <c r="CF1057" s="3"/>
      <c r="CG1057" s="3"/>
      <c r="CH1057" s="3"/>
      <c r="CI1057" s="3"/>
      <c r="CJ1057" s="3"/>
      <c r="CK1057" s="3"/>
      <c r="CL1057" s="3"/>
      <c r="CM1057" s="3"/>
      <c r="CN1057" s="3"/>
      <c r="CO1057" s="3"/>
      <c r="CP1057" s="3"/>
      <c r="CQ1057" s="3"/>
      <c r="CR1057" s="3"/>
      <c r="CS1057" s="3"/>
      <c r="CT1057" s="3"/>
      <c r="CU1057" s="3"/>
      <c r="CV1057" s="3"/>
      <c r="CW1057" s="3"/>
      <c r="CX1057" s="3"/>
      <c r="CY1057" s="3"/>
      <c r="CZ1057" s="3"/>
      <c r="DA1057" s="3"/>
      <c r="DB1057" s="3"/>
      <c r="DC1057" s="3"/>
      <c r="DD1057" s="3"/>
      <c r="DE1057" s="3"/>
      <c r="DF1057" s="3"/>
      <c r="DG1057" s="3"/>
      <c r="DH1057" s="3"/>
      <c r="DI1057" s="3"/>
      <c r="DJ1057" s="3"/>
      <c r="DK1057" s="3"/>
      <c r="DL1057" s="3"/>
      <c r="DM1057" s="3"/>
      <c r="DN1057" s="3"/>
      <c r="DO1057" s="3"/>
      <c r="DP1057" s="3"/>
      <c r="DQ1057" s="3"/>
      <c r="DR1057" s="3"/>
      <c r="DS1057" s="3"/>
      <c r="DT1057" s="3"/>
      <c r="DU1057" s="3"/>
      <c r="DV1057" s="3"/>
      <c r="DW1057" s="3"/>
      <c r="DX1057" s="3"/>
      <c r="DY1057" s="3"/>
      <c r="DZ1057" s="3"/>
      <c r="EA1057" s="3"/>
      <c r="EB1057" s="3"/>
      <c r="EC1057" s="3"/>
      <c r="ED1057" s="3"/>
      <c r="EE1057" s="3"/>
      <c r="EF1057" s="3"/>
      <c r="EG1057" s="3"/>
      <c r="EH1057" s="3"/>
      <c r="EI1057" s="3"/>
      <c r="EJ1057" s="3"/>
      <c r="EK1057" s="3"/>
      <c r="EL1057" s="3"/>
      <c r="EM1057" s="3"/>
      <c r="EN1057" s="3"/>
      <c r="EO1057" s="3"/>
      <c r="EP1057" s="3"/>
      <c r="EQ1057" s="3"/>
      <c r="ER1057" s="3"/>
      <c r="ES1057" s="3"/>
      <c r="ET1057" s="3"/>
      <c r="EU1057" s="3"/>
      <c r="EV1057" s="3"/>
      <c r="EW1057" s="3"/>
      <c r="EX1057" s="3"/>
      <c r="EY1057" s="3"/>
      <c r="EZ1057" s="3"/>
      <c r="FA1057" s="3"/>
      <c r="FB1057" s="3"/>
      <c r="FC1057" s="3"/>
      <c r="FD1057" s="3"/>
      <c r="FE1057" s="3"/>
      <c r="FF1057" s="3"/>
      <c r="FG1057" s="3"/>
    </row>
    <row r="1058" spans="1:163" s="6" customFormat="1">
      <c r="A1058" s="5"/>
      <c r="B1058" s="4"/>
      <c r="C1058" s="4"/>
      <c r="D1058" s="4"/>
      <c r="E1058" s="4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3"/>
      <c r="AW1058" s="3"/>
      <c r="AX1058" s="3"/>
      <c r="AY1058" s="3"/>
      <c r="AZ1058" s="3"/>
      <c r="BA1058" s="3"/>
      <c r="BB1058" s="3"/>
      <c r="BC1058" s="3"/>
      <c r="BD1058" s="3"/>
      <c r="BE1058" s="3"/>
      <c r="BF1058" s="3"/>
      <c r="BG1058" s="3"/>
      <c r="BH1058" s="3"/>
      <c r="BI1058" s="3"/>
      <c r="BJ1058" s="3"/>
      <c r="BK1058" s="3"/>
      <c r="BL1058" s="3"/>
      <c r="BM1058" s="3"/>
      <c r="BN1058" s="3"/>
      <c r="BO1058" s="3"/>
      <c r="BP1058" s="3"/>
      <c r="BQ1058" s="3"/>
      <c r="BR1058" s="3"/>
      <c r="BS1058" s="3"/>
      <c r="BT1058" s="3"/>
      <c r="BU1058" s="3"/>
      <c r="BV1058" s="3"/>
      <c r="BW1058" s="3"/>
      <c r="BX1058" s="3"/>
      <c r="BY1058" s="3"/>
      <c r="BZ1058" s="3"/>
      <c r="CA1058" s="3"/>
      <c r="CB1058" s="3"/>
      <c r="CC1058" s="3"/>
      <c r="CD1058" s="3"/>
      <c r="CE1058" s="3"/>
      <c r="CF1058" s="3"/>
      <c r="CG1058" s="3"/>
      <c r="CH1058" s="3"/>
      <c r="CI1058" s="3"/>
      <c r="CJ1058" s="3"/>
      <c r="CK1058" s="3"/>
      <c r="CL1058" s="3"/>
      <c r="CM1058" s="3"/>
      <c r="CN1058" s="3"/>
      <c r="CO1058" s="3"/>
      <c r="CP1058" s="3"/>
      <c r="CQ1058" s="3"/>
      <c r="CR1058" s="3"/>
      <c r="CS1058" s="3"/>
      <c r="CT1058" s="3"/>
      <c r="CU1058" s="3"/>
      <c r="CV1058" s="3"/>
      <c r="CW1058" s="3"/>
      <c r="CX1058" s="3"/>
      <c r="CY1058" s="3"/>
      <c r="CZ1058" s="3"/>
      <c r="DA1058" s="3"/>
      <c r="DB1058" s="3"/>
      <c r="DC1058" s="3"/>
      <c r="DD1058" s="3"/>
      <c r="DE1058" s="3"/>
      <c r="DF1058" s="3"/>
      <c r="DG1058" s="3"/>
      <c r="DH1058" s="3"/>
      <c r="DI1058" s="3"/>
      <c r="DJ1058" s="3"/>
      <c r="DK1058" s="3"/>
      <c r="DL1058" s="3"/>
      <c r="DM1058" s="3"/>
      <c r="DN1058" s="3"/>
      <c r="DO1058" s="3"/>
      <c r="DP1058" s="3"/>
      <c r="DQ1058" s="3"/>
      <c r="DR1058" s="3"/>
      <c r="DS1058" s="3"/>
      <c r="DT1058" s="3"/>
      <c r="DU1058" s="3"/>
      <c r="DV1058" s="3"/>
      <c r="DW1058" s="3"/>
      <c r="DX1058" s="3"/>
      <c r="DY1058" s="3"/>
      <c r="DZ1058" s="3"/>
      <c r="EA1058" s="3"/>
      <c r="EB1058" s="3"/>
      <c r="EC1058" s="3"/>
      <c r="ED1058" s="3"/>
      <c r="EE1058" s="3"/>
      <c r="EF1058" s="3"/>
      <c r="EG1058" s="3"/>
      <c r="EH1058" s="3"/>
      <c r="EI1058" s="3"/>
      <c r="EJ1058" s="3"/>
      <c r="EK1058" s="3"/>
      <c r="EL1058" s="3"/>
      <c r="EM1058" s="3"/>
      <c r="EN1058" s="3"/>
      <c r="EO1058" s="3"/>
      <c r="EP1058" s="3"/>
      <c r="EQ1058" s="3"/>
      <c r="ER1058" s="3"/>
      <c r="ES1058" s="3"/>
      <c r="ET1058" s="3"/>
      <c r="EU1058" s="3"/>
      <c r="EV1058" s="3"/>
      <c r="EW1058" s="3"/>
      <c r="EX1058" s="3"/>
      <c r="EY1058" s="3"/>
      <c r="EZ1058" s="3"/>
      <c r="FA1058" s="3"/>
      <c r="FB1058" s="3"/>
      <c r="FC1058" s="3"/>
      <c r="FD1058" s="3"/>
      <c r="FE1058" s="3"/>
      <c r="FF1058" s="3"/>
      <c r="FG1058" s="3"/>
    </row>
    <row r="1059" spans="1:163" s="6" customFormat="1">
      <c r="A1059" s="5"/>
      <c r="B1059" s="4"/>
      <c r="C1059" s="4"/>
      <c r="D1059" s="4"/>
      <c r="E1059" s="4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3"/>
      <c r="AW1059" s="3"/>
      <c r="AX1059" s="3"/>
      <c r="AY1059" s="3"/>
      <c r="AZ1059" s="3"/>
      <c r="BA1059" s="3"/>
      <c r="BB1059" s="3"/>
      <c r="BC1059" s="3"/>
      <c r="BD1059" s="3"/>
      <c r="BE1059" s="3"/>
      <c r="BF1059" s="3"/>
      <c r="BG1059" s="3"/>
      <c r="BH1059" s="3"/>
      <c r="BI1059" s="3"/>
      <c r="BJ1059" s="3"/>
      <c r="BK1059" s="3"/>
      <c r="BL1059" s="3"/>
      <c r="BM1059" s="3"/>
      <c r="BN1059" s="3"/>
      <c r="BO1059" s="3"/>
      <c r="BP1059" s="3"/>
      <c r="BQ1059" s="3"/>
      <c r="BR1059" s="3"/>
      <c r="BS1059" s="3"/>
      <c r="BT1059" s="3"/>
      <c r="BU1059" s="3"/>
      <c r="BV1059" s="3"/>
      <c r="BW1059" s="3"/>
      <c r="BX1059" s="3"/>
      <c r="BY1059" s="3"/>
      <c r="BZ1059" s="3"/>
      <c r="CA1059" s="3"/>
      <c r="CB1059" s="3"/>
      <c r="CC1059" s="3"/>
      <c r="CD1059" s="3"/>
      <c r="CE1059" s="3"/>
      <c r="CF1059" s="3"/>
      <c r="CG1059" s="3"/>
      <c r="CH1059" s="3"/>
      <c r="CI1059" s="3"/>
      <c r="CJ1059" s="3"/>
      <c r="CK1059" s="3"/>
      <c r="CL1059" s="3"/>
      <c r="CM1059" s="3"/>
      <c r="CN1059" s="3"/>
      <c r="CO1059" s="3"/>
      <c r="CP1059" s="3"/>
      <c r="CQ1059" s="3"/>
      <c r="CR1059" s="3"/>
      <c r="CS1059" s="3"/>
      <c r="CT1059" s="3"/>
      <c r="CU1059" s="3"/>
      <c r="CV1059" s="3"/>
      <c r="CW1059" s="3"/>
      <c r="CX1059" s="3"/>
      <c r="CY1059" s="3"/>
      <c r="CZ1059" s="3"/>
      <c r="DA1059" s="3"/>
      <c r="DB1059" s="3"/>
      <c r="DC1059" s="3"/>
      <c r="DD1059" s="3"/>
      <c r="DE1059" s="3"/>
      <c r="DF1059" s="3"/>
      <c r="DG1059" s="3"/>
      <c r="DH1059" s="3"/>
      <c r="DI1059" s="3"/>
      <c r="DJ1059" s="3"/>
      <c r="DK1059" s="3"/>
      <c r="DL1059" s="3"/>
      <c r="DM1059" s="3"/>
      <c r="DN1059" s="3"/>
      <c r="DO1059" s="3"/>
      <c r="DP1059" s="3"/>
      <c r="DQ1059" s="3"/>
      <c r="DR1059" s="3"/>
      <c r="DS1059" s="3"/>
      <c r="DT1059" s="3"/>
      <c r="DU1059" s="3"/>
      <c r="DV1059" s="3"/>
      <c r="DW1059" s="3"/>
      <c r="DX1059" s="3"/>
      <c r="DY1059" s="3"/>
      <c r="DZ1059" s="3"/>
      <c r="EA1059" s="3"/>
      <c r="EB1059" s="3"/>
      <c r="EC1059" s="3"/>
      <c r="ED1059" s="3"/>
      <c r="EE1059" s="3"/>
      <c r="EF1059" s="3"/>
      <c r="EG1059" s="3"/>
      <c r="EH1059" s="3"/>
      <c r="EI1059" s="3"/>
      <c r="EJ1059" s="3"/>
      <c r="EK1059" s="3"/>
      <c r="EL1059" s="3"/>
      <c r="EM1059" s="3"/>
      <c r="EN1059" s="3"/>
      <c r="EO1059" s="3"/>
      <c r="EP1059" s="3"/>
      <c r="EQ1059" s="3"/>
      <c r="ER1059" s="3"/>
      <c r="ES1059" s="3"/>
      <c r="ET1059" s="3"/>
      <c r="EU1059" s="3"/>
      <c r="EV1059" s="3"/>
      <c r="EW1059" s="3"/>
      <c r="EX1059" s="3"/>
      <c r="EY1059" s="3"/>
      <c r="EZ1059" s="3"/>
      <c r="FA1059" s="3"/>
      <c r="FB1059" s="3"/>
      <c r="FC1059" s="3"/>
      <c r="FD1059" s="3"/>
      <c r="FE1059" s="3"/>
      <c r="FF1059" s="3"/>
      <c r="FG1059" s="3"/>
    </row>
    <row r="1060" spans="1:163" s="6" customFormat="1">
      <c r="A1060" s="5"/>
      <c r="B1060" s="4"/>
      <c r="C1060" s="4"/>
      <c r="D1060" s="4"/>
      <c r="E1060" s="4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3"/>
      <c r="AW1060" s="3"/>
      <c r="AX1060" s="3"/>
      <c r="AY1060" s="3"/>
      <c r="AZ1060" s="3"/>
      <c r="BA1060" s="3"/>
      <c r="BB1060" s="3"/>
      <c r="BC1060" s="3"/>
      <c r="BD1060" s="3"/>
      <c r="BE1060" s="3"/>
      <c r="BF1060" s="3"/>
      <c r="BG1060" s="3"/>
      <c r="BH1060" s="3"/>
      <c r="BI1060" s="3"/>
      <c r="BJ1060" s="3"/>
      <c r="BK1060" s="3"/>
      <c r="BL1060" s="3"/>
      <c r="BM1060" s="3"/>
      <c r="BN1060" s="3"/>
      <c r="BO1060" s="3"/>
      <c r="BP1060" s="3"/>
      <c r="BQ1060" s="3"/>
      <c r="BR1060" s="3"/>
      <c r="BS1060" s="3"/>
      <c r="BT1060" s="3"/>
      <c r="BU1060" s="3"/>
      <c r="BV1060" s="3"/>
      <c r="BW1060" s="3"/>
      <c r="BX1060" s="3"/>
      <c r="BY1060" s="3"/>
      <c r="BZ1060" s="3"/>
      <c r="CA1060" s="3"/>
      <c r="CB1060" s="3"/>
      <c r="CC1060" s="3"/>
      <c r="CD1060" s="3"/>
      <c r="CE1060" s="3"/>
      <c r="CF1060" s="3"/>
      <c r="CG1060" s="3"/>
      <c r="CH1060" s="3"/>
      <c r="CI1060" s="3"/>
      <c r="CJ1060" s="3"/>
      <c r="CK1060" s="3"/>
      <c r="CL1060" s="3"/>
      <c r="CM1060" s="3"/>
      <c r="CN1060" s="3"/>
      <c r="CO1060" s="3"/>
      <c r="CP1060" s="3"/>
      <c r="CQ1060" s="3"/>
      <c r="CR1060" s="3"/>
      <c r="CS1060" s="3"/>
      <c r="CT1060" s="3"/>
      <c r="CU1060" s="3"/>
      <c r="CV1060" s="3"/>
      <c r="CW1060" s="3"/>
      <c r="CX1060" s="3"/>
      <c r="CY1060" s="3"/>
      <c r="CZ1060" s="3"/>
      <c r="DA1060" s="3"/>
      <c r="DB1060" s="3"/>
      <c r="DC1060" s="3"/>
      <c r="DD1060" s="3"/>
      <c r="DE1060" s="3"/>
      <c r="DF1060" s="3"/>
      <c r="DG1060" s="3"/>
      <c r="DH1060" s="3"/>
      <c r="DI1060" s="3"/>
      <c r="DJ1060" s="3"/>
      <c r="DK1060" s="3"/>
      <c r="DL1060" s="3"/>
      <c r="DM1060" s="3"/>
      <c r="DN1060" s="3"/>
      <c r="DO1060" s="3"/>
      <c r="DP1060" s="3"/>
      <c r="DQ1060" s="3"/>
      <c r="DR1060" s="3"/>
      <c r="DS1060" s="3"/>
      <c r="DT1060" s="3"/>
      <c r="DU1060" s="3"/>
      <c r="DV1060" s="3"/>
      <c r="DW1060" s="3"/>
      <c r="DX1060" s="3"/>
      <c r="DY1060" s="3"/>
      <c r="DZ1060" s="3"/>
      <c r="EA1060" s="3"/>
      <c r="EB1060" s="3"/>
      <c r="EC1060" s="3"/>
      <c r="ED1060" s="3"/>
      <c r="EE1060" s="3"/>
      <c r="EF1060" s="3"/>
      <c r="EG1060" s="3"/>
      <c r="EH1060" s="3"/>
      <c r="EI1060" s="3"/>
      <c r="EJ1060" s="3"/>
      <c r="EK1060" s="3"/>
      <c r="EL1060" s="3"/>
      <c r="EM1060" s="3"/>
      <c r="EN1060" s="3"/>
      <c r="EO1060" s="3"/>
      <c r="EP1060" s="3"/>
      <c r="EQ1060" s="3"/>
      <c r="ER1060" s="3"/>
      <c r="ES1060" s="3"/>
      <c r="ET1060" s="3"/>
      <c r="EU1060" s="3"/>
      <c r="EV1060" s="3"/>
      <c r="EW1060" s="3"/>
      <c r="EX1060" s="3"/>
      <c r="EY1060" s="3"/>
      <c r="EZ1060" s="3"/>
      <c r="FA1060" s="3"/>
      <c r="FB1060" s="3"/>
      <c r="FC1060" s="3"/>
      <c r="FD1060" s="3"/>
      <c r="FE1060" s="3"/>
      <c r="FF1060" s="3"/>
      <c r="FG1060" s="3"/>
    </row>
    <row r="1061" spans="1:163" s="6" customFormat="1">
      <c r="A1061" s="5"/>
      <c r="B1061" s="4"/>
      <c r="C1061" s="4"/>
      <c r="D1061" s="4"/>
      <c r="E1061" s="4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3"/>
      <c r="AW1061" s="3"/>
      <c r="AX1061" s="3"/>
      <c r="AY1061" s="3"/>
      <c r="AZ1061" s="3"/>
      <c r="BA1061" s="3"/>
      <c r="BB1061" s="3"/>
      <c r="BC1061" s="3"/>
      <c r="BD1061" s="3"/>
      <c r="BE1061" s="3"/>
      <c r="BF1061" s="3"/>
      <c r="BG1061" s="3"/>
      <c r="BH1061" s="3"/>
      <c r="BI1061" s="3"/>
      <c r="BJ1061" s="3"/>
      <c r="BK1061" s="3"/>
      <c r="BL1061" s="3"/>
      <c r="BM1061" s="3"/>
      <c r="BN1061" s="3"/>
      <c r="BO1061" s="3"/>
      <c r="BP1061" s="3"/>
      <c r="BQ1061" s="3"/>
      <c r="BR1061" s="3"/>
      <c r="BS1061" s="3"/>
      <c r="BT1061" s="3"/>
      <c r="BU1061" s="3"/>
      <c r="BV1061" s="3"/>
      <c r="BW1061" s="3"/>
      <c r="BX1061" s="3"/>
      <c r="BY1061" s="3"/>
      <c r="BZ1061" s="3"/>
      <c r="CA1061" s="3"/>
      <c r="CB1061" s="3"/>
      <c r="CC1061" s="3"/>
      <c r="CD1061" s="3"/>
      <c r="CE1061" s="3"/>
      <c r="CF1061" s="3"/>
      <c r="CG1061" s="3"/>
      <c r="CH1061" s="3"/>
      <c r="CI1061" s="3"/>
      <c r="CJ1061" s="3"/>
      <c r="CK1061" s="3"/>
      <c r="CL1061" s="3"/>
      <c r="CM1061" s="3"/>
      <c r="CN1061" s="3"/>
      <c r="CO1061" s="3"/>
      <c r="CP1061" s="3"/>
      <c r="CQ1061" s="3"/>
      <c r="CR1061" s="3"/>
      <c r="CS1061" s="3"/>
      <c r="CT1061" s="3"/>
      <c r="CU1061" s="3"/>
      <c r="CV1061" s="3"/>
      <c r="CW1061" s="3"/>
      <c r="CX1061" s="3"/>
      <c r="CY1061" s="3"/>
      <c r="CZ1061" s="3"/>
      <c r="DA1061" s="3"/>
      <c r="DB1061" s="3"/>
      <c r="DC1061" s="3"/>
      <c r="DD1061" s="3"/>
      <c r="DE1061" s="3"/>
      <c r="DF1061" s="3"/>
      <c r="DG1061" s="3"/>
      <c r="DH1061" s="3"/>
      <c r="DI1061" s="3"/>
      <c r="DJ1061" s="3"/>
      <c r="DK1061" s="3"/>
      <c r="DL1061" s="3"/>
      <c r="DM1061" s="3"/>
      <c r="DN1061" s="3"/>
      <c r="DO1061" s="3"/>
      <c r="DP1061" s="3"/>
      <c r="DQ1061" s="3"/>
      <c r="DR1061" s="3"/>
      <c r="DS1061" s="3"/>
      <c r="DT1061" s="3"/>
      <c r="DU1061" s="3"/>
      <c r="DV1061" s="3"/>
      <c r="DW1061" s="3"/>
      <c r="DX1061" s="3"/>
      <c r="DY1061" s="3"/>
      <c r="DZ1061" s="3"/>
      <c r="EA1061" s="3"/>
      <c r="EB1061" s="3"/>
      <c r="EC1061" s="3"/>
      <c r="ED1061" s="3"/>
      <c r="EE1061" s="3"/>
      <c r="EF1061" s="3"/>
      <c r="EG1061" s="3"/>
      <c r="EH1061" s="3"/>
      <c r="EI1061" s="3"/>
      <c r="EJ1061" s="3"/>
      <c r="EK1061" s="3"/>
      <c r="EL1061" s="3"/>
      <c r="EM1061" s="3"/>
      <c r="EN1061" s="3"/>
      <c r="EO1061" s="3"/>
      <c r="EP1061" s="3"/>
      <c r="EQ1061" s="3"/>
      <c r="ER1061" s="3"/>
      <c r="ES1061" s="3"/>
      <c r="ET1061" s="3"/>
      <c r="EU1061" s="3"/>
      <c r="EV1061" s="3"/>
      <c r="EW1061" s="3"/>
      <c r="EX1061" s="3"/>
      <c r="EY1061" s="3"/>
      <c r="EZ1061" s="3"/>
      <c r="FA1061" s="3"/>
      <c r="FB1061" s="3"/>
      <c r="FC1061" s="3"/>
      <c r="FD1061" s="3"/>
      <c r="FE1061" s="3"/>
      <c r="FF1061" s="3"/>
      <c r="FG1061" s="3"/>
    </row>
    <row r="1062" spans="1:163" s="6" customFormat="1">
      <c r="A1062" s="5"/>
      <c r="B1062" s="4"/>
      <c r="C1062" s="4"/>
      <c r="D1062" s="4"/>
      <c r="E1062" s="4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3"/>
      <c r="AW1062" s="3"/>
      <c r="AX1062" s="3"/>
      <c r="AY1062" s="3"/>
      <c r="AZ1062" s="3"/>
      <c r="BA1062" s="3"/>
      <c r="BB1062" s="3"/>
      <c r="BC1062" s="3"/>
      <c r="BD1062" s="3"/>
      <c r="BE1062" s="3"/>
      <c r="BF1062" s="3"/>
      <c r="BG1062" s="3"/>
      <c r="BH1062" s="3"/>
      <c r="BI1062" s="3"/>
      <c r="BJ1062" s="3"/>
      <c r="BK1062" s="3"/>
      <c r="BL1062" s="3"/>
      <c r="BM1062" s="3"/>
      <c r="BN1062" s="3"/>
      <c r="BO1062" s="3"/>
      <c r="BP1062" s="3"/>
      <c r="BQ1062" s="3"/>
      <c r="BR1062" s="3"/>
      <c r="BS1062" s="3"/>
      <c r="BT1062" s="3"/>
      <c r="BU1062" s="3"/>
      <c r="BV1062" s="3"/>
      <c r="BW1062" s="3"/>
      <c r="BX1062" s="3"/>
      <c r="BY1062" s="3"/>
      <c r="BZ1062" s="3"/>
      <c r="CA1062" s="3"/>
      <c r="CB1062" s="3"/>
      <c r="CC1062" s="3"/>
      <c r="CD1062" s="3"/>
      <c r="CE1062" s="3"/>
      <c r="CF1062" s="3"/>
      <c r="CG1062" s="3"/>
      <c r="CH1062" s="3"/>
      <c r="CI1062" s="3"/>
      <c r="CJ1062" s="3"/>
      <c r="CK1062" s="3"/>
      <c r="CL1062" s="3"/>
      <c r="CM1062" s="3"/>
      <c r="CN1062" s="3"/>
      <c r="CO1062" s="3"/>
      <c r="CP1062" s="3"/>
      <c r="CQ1062" s="3"/>
      <c r="CR1062" s="3"/>
      <c r="CS1062" s="3"/>
      <c r="CT1062" s="3"/>
      <c r="CU1062" s="3"/>
      <c r="CV1062" s="3"/>
      <c r="CW1062" s="3"/>
      <c r="CX1062" s="3"/>
      <c r="CY1062" s="3"/>
      <c r="CZ1062" s="3"/>
      <c r="DA1062" s="3"/>
      <c r="DB1062" s="3"/>
      <c r="DC1062" s="3"/>
      <c r="DD1062" s="3"/>
      <c r="DE1062" s="3"/>
      <c r="DF1062" s="3"/>
      <c r="DG1062" s="3"/>
      <c r="DH1062" s="3"/>
      <c r="DI1062" s="3"/>
      <c r="DJ1062" s="3"/>
      <c r="DK1062" s="3"/>
      <c r="DL1062" s="3"/>
      <c r="DM1062" s="3"/>
      <c r="DN1062" s="3"/>
      <c r="DO1062" s="3"/>
      <c r="DP1062" s="3"/>
      <c r="DQ1062" s="3"/>
      <c r="DR1062" s="3"/>
      <c r="DS1062" s="3"/>
      <c r="DT1062" s="3"/>
      <c r="DU1062" s="3"/>
      <c r="DV1062" s="3"/>
      <c r="DW1062" s="3"/>
      <c r="DX1062" s="3"/>
      <c r="DY1062" s="3"/>
      <c r="DZ1062" s="3"/>
      <c r="EA1062" s="3"/>
      <c r="EB1062" s="3"/>
      <c r="EC1062" s="3"/>
      <c r="ED1062" s="3"/>
      <c r="EE1062" s="3"/>
      <c r="EF1062" s="3"/>
      <c r="EG1062" s="3"/>
      <c r="EH1062" s="3"/>
      <c r="EI1062" s="3"/>
      <c r="EJ1062" s="3"/>
      <c r="EK1062" s="3"/>
      <c r="EL1062" s="3"/>
      <c r="EM1062" s="3"/>
      <c r="EN1062" s="3"/>
      <c r="EO1062" s="3"/>
      <c r="EP1062" s="3"/>
      <c r="EQ1062" s="3"/>
      <c r="ER1062" s="3"/>
      <c r="ES1062" s="3"/>
      <c r="ET1062" s="3"/>
      <c r="EU1062" s="3"/>
      <c r="EV1062" s="3"/>
      <c r="EW1062" s="3"/>
      <c r="EX1062" s="3"/>
      <c r="EY1062" s="3"/>
      <c r="EZ1062" s="3"/>
      <c r="FA1062" s="3"/>
      <c r="FB1062" s="3"/>
      <c r="FC1062" s="3"/>
      <c r="FD1062" s="3"/>
      <c r="FE1062" s="3"/>
      <c r="FF1062" s="3"/>
      <c r="FG1062" s="3"/>
    </row>
    <row r="1063" spans="1:163" s="6" customFormat="1">
      <c r="A1063" s="5"/>
      <c r="B1063" s="4"/>
      <c r="C1063" s="4"/>
      <c r="D1063" s="4"/>
      <c r="E1063" s="4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3"/>
      <c r="AW1063" s="3"/>
      <c r="AX1063" s="3"/>
      <c r="AY1063" s="3"/>
      <c r="AZ1063" s="3"/>
      <c r="BA1063" s="3"/>
      <c r="BB1063" s="3"/>
      <c r="BC1063" s="3"/>
      <c r="BD1063" s="3"/>
      <c r="BE1063" s="3"/>
      <c r="BF1063" s="3"/>
      <c r="BG1063" s="3"/>
      <c r="BH1063" s="3"/>
      <c r="BI1063" s="3"/>
      <c r="BJ1063" s="3"/>
      <c r="BK1063" s="3"/>
      <c r="BL1063" s="3"/>
      <c r="BM1063" s="3"/>
      <c r="BN1063" s="3"/>
      <c r="BO1063" s="3"/>
      <c r="BP1063" s="3"/>
      <c r="BQ1063" s="3"/>
      <c r="BR1063" s="3"/>
      <c r="BS1063" s="3"/>
      <c r="BT1063" s="3"/>
      <c r="BU1063" s="3"/>
      <c r="BV1063" s="3"/>
      <c r="BW1063" s="3"/>
      <c r="BX1063" s="3"/>
      <c r="BY1063" s="3"/>
      <c r="BZ1063" s="3"/>
      <c r="CA1063" s="3"/>
      <c r="CB1063" s="3"/>
      <c r="CC1063" s="3"/>
      <c r="CD1063" s="3"/>
      <c r="CE1063" s="3"/>
      <c r="CF1063" s="3"/>
      <c r="CG1063" s="3"/>
      <c r="CH1063" s="3"/>
      <c r="CI1063" s="3"/>
      <c r="CJ1063" s="3"/>
      <c r="CK1063" s="3"/>
      <c r="CL1063" s="3"/>
      <c r="CM1063" s="3"/>
      <c r="CN1063" s="3"/>
      <c r="CO1063" s="3"/>
      <c r="CP1063" s="3"/>
      <c r="CQ1063" s="3"/>
      <c r="CR1063" s="3"/>
      <c r="CS1063" s="3"/>
      <c r="CT1063" s="3"/>
      <c r="CU1063" s="3"/>
      <c r="CV1063" s="3"/>
      <c r="CW1063" s="3"/>
      <c r="CX1063" s="3"/>
      <c r="CY1063" s="3"/>
      <c r="CZ1063" s="3"/>
      <c r="DA1063" s="3"/>
      <c r="DB1063" s="3"/>
      <c r="DC1063" s="3"/>
      <c r="DD1063" s="3"/>
      <c r="DE1063" s="3"/>
      <c r="DF1063" s="3"/>
      <c r="DG1063" s="3"/>
      <c r="DH1063" s="3"/>
      <c r="DI1063" s="3"/>
      <c r="DJ1063" s="3"/>
      <c r="DK1063" s="3"/>
      <c r="DL1063" s="3"/>
      <c r="DM1063" s="3"/>
      <c r="DN1063" s="3"/>
      <c r="DO1063" s="3"/>
      <c r="DP1063" s="3"/>
      <c r="DQ1063" s="3"/>
      <c r="DR1063" s="3"/>
      <c r="DS1063" s="3"/>
      <c r="DT1063" s="3"/>
      <c r="DU1063" s="3"/>
      <c r="DV1063" s="3"/>
      <c r="DW1063" s="3"/>
      <c r="DX1063" s="3"/>
      <c r="DY1063" s="3"/>
      <c r="DZ1063" s="3"/>
      <c r="EA1063" s="3"/>
      <c r="EB1063" s="3"/>
      <c r="EC1063" s="3"/>
      <c r="ED1063" s="3"/>
      <c r="EE1063" s="3"/>
      <c r="EF1063" s="3"/>
      <c r="EG1063" s="3"/>
      <c r="EH1063" s="3"/>
      <c r="EI1063" s="3"/>
      <c r="EJ1063" s="3"/>
      <c r="EK1063" s="3"/>
      <c r="EL1063" s="3"/>
      <c r="EM1063" s="3"/>
      <c r="EN1063" s="3"/>
      <c r="EO1063" s="3"/>
      <c r="EP1063" s="3"/>
      <c r="EQ1063" s="3"/>
      <c r="ER1063" s="3"/>
      <c r="ES1063" s="3"/>
      <c r="ET1063" s="3"/>
      <c r="EU1063" s="3"/>
      <c r="EV1063" s="3"/>
      <c r="EW1063" s="3"/>
      <c r="EX1063" s="3"/>
      <c r="EY1063" s="3"/>
      <c r="EZ1063" s="3"/>
      <c r="FA1063" s="3"/>
      <c r="FB1063" s="3"/>
      <c r="FC1063" s="3"/>
      <c r="FD1063" s="3"/>
      <c r="FE1063" s="3"/>
      <c r="FF1063" s="3"/>
      <c r="FG1063" s="3"/>
    </row>
    <row r="1064" spans="1:163" s="6" customFormat="1">
      <c r="A1064" s="5"/>
      <c r="B1064" s="4"/>
      <c r="C1064" s="4"/>
      <c r="D1064" s="4"/>
      <c r="E1064" s="4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3"/>
      <c r="AW1064" s="3"/>
      <c r="AX1064" s="3"/>
      <c r="AY1064" s="3"/>
      <c r="AZ1064" s="3"/>
      <c r="BA1064" s="3"/>
      <c r="BB1064" s="3"/>
      <c r="BC1064" s="3"/>
      <c r="BD1064" s="3"/>
      <c r="BE1064" s="3"/>
      <c r="BF1064" s="3"/>
      <c r="BG1064" s="3"/>
      <c r="BH1064" s="3"/>
      <c r="BI1064" s="3"/>
      <c r="BJ1064" s="3"/>
      <c r="BK1064" s="3"/>
      <c r="BL1064" s="3"/>
      <c r="BM1064" s="3"/>
      <c r="BN1064" s="3"/>
      <c r="BO1064" s="3"/>
      <c r="BP1064" s="3"/>
      <c r="BQ1064" s="3"/>
      <c r="BR1064" s="3"/>
      <c r="BS1064" s="3"/>
      <c r="BT1064" s="3"/>
      <c r="BU1064" s="3"/>
      <c r="BV1064" s="3"/>
      <c r="BW1064" s="3"/>
      <c r="BX1064" s="3"/>
      <c r="BY1064" s="3"/>
      <c r="BZ1064" s="3"/>
      <c r="CA1064" s="3"/>
      <c r="CB1064" s="3"/>
      <c r="CC1064" s="3"/>
      <c r="CD1064" s="3"/>
      <c r="CE1064" s="3"/>
      <c r="CF1064" s="3"/>
      <c r="CG1064" s="3"/>
      <c r="CH1064" s="3"/>
      <c r="CI1064" s="3"/>
      <c r="CJ1064" s="3"/>
      <c r="CK1064" s="3"/>
      <c r="CL1064" s="3"/>
      <c r="CM1064" s="3"/>
      <c r="CN1064" s="3"/>
      <c r="CO1064" s="3"/>
      <c r="CP1064" s="3"/>
      <c r="CQ1064" s="3"/>
      <c r="CR1064" s="3"/>
      <c r="CS1064" s="3"/>
      <c r="CT1064" s="3"/>
      <c r="CU1064" s="3"/>
      <c r="CV1064" s="3"/>
      <c r="CW1064" s="3"/>
      <c r="CX1064" s="3"/>
      <c r="CY1064" s="3"/>
      <c r="CZ1064" s="3"/>
      <c r="DA1064" s="3"/>
      <c r="DB1064" s="3"/>
      <c r="DC1064" s="3"/>
      <c r="DD1064" s="3"/>
      <c r="DE1064" s="3"/>
      <c r="DF1064" s="3"/>
      <c r="DG1064" s="3"/>
      <c r="DH1064" s="3"/>
      <c r="DI1064" s="3"/>
      <c r="DJ1064" s="3"/>
      <c r="DK1064" s="3"/>
      <c r="DL1064" s="3"/>
      <c r="DM1064" s="3"/>
      <c r="DN1064" s="3"/>
      <c r="DO1064" s="3"/>
      <c r="DP1064" s="3"/>
      <c r="DQ1064" s="3"/>
      <c r="DR1064" s="3"/>
      <c r="DS1064" s="3"/>
      <c r="DT1064" s="3"/>
      <c r="DU1064" s="3"/>
      <c r="DV1064" s="3"/>
      <c r="DW1064" s="3"/>
      <c r="DX1064" s="3"/>
      <c r="DY1064" s="3"/>
      <c r="DZ1064" s="3"/>
      <c r="EA1064" s="3"/>
      <c r="EB1064" s="3"/>
      <c r="EC1064" s="3"/>
      <c r="ED1064" s="3"/>
      <c r="EE1064" s="3"/>
      <c r="EF1064" s="3"/>
      <c r="EG1064" s="3"/>
      <c r="EH1064" s="3"/>
      <c r="EI1064" s="3"/>
      <c r="EJ1064" s="3"/>
      <c r="EK1064" s="3"/>
      <c r="EL1064" s="3"/>
      <c r="EM1064" s="3"/>
      <c r="EN1064" s="3"/>
      <c r="EO1064" s="3"/>
      <c r="EP1064" s="3"/>
      <c r="EQ1064" s="3"/>
      <c r="ER1064" s="3"/>
      <c r="ES1064" s="3"/>
      <c r="ET1064" s="3"/>
      <c r="EU1064" s="3"/>
      <c r="EV1064" s="3"/>
      <c r="EW1064" s="3"/>
      <c r="EX1064" s="3"/>
      <c r="EY1064" s="3"/>
      <c r="EZ1064" s="3"/>
      <c r="FA1064" s="3"/>
      <c r="FB1064" s="3"/>
      <c r="FC1064" s="3"/>
      <c r="FD1064" s="3"/>
      <c r="FE1064" s="3"/>
      <c r="FF1064" s="3"/>
      <c r="FG1064" s="3"/>
    </row>
    <row r="1065" spans="1:163" s="6" customFormat="1">
      <c r="A1065" s="5"/>
      <c r="B1065" s="4"/>
      <c r="C1065" s="4"/>
      <c r="D1065" s="4"/>
      <c r="E1065" s="4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3"/>
      <c r="AW1065" s="3"/>
      <c r="AX1065" s="3"/>
      <c r="AY1065" s="3"/>
      <c r="AZ1065" s="3"/>
      <c r="BA1065" s="3"/>
      <c r="BB1065" s="3"/>
      <c r="BC1065" s="3"/>
      <c r="BD1065" s="3"/>
      <c r="BE1065" s="3"/>
      <c r="BF1065" s="3"/>
      <c r="BG1065" s="3"/>
      <c r="BH1065" s="3"/>
      <c r="BI1065" s="3"/>
      <c r="BJ1065" s="3"/>
      <c r="BK1065" s="3"/>
      <c r="BL1065" s="3"/>
      <c r="BM1065" s="3"/>
      <c r="BN1065" s="3"/>
      <c r="BO1065" s="3"/>
      <c r="BP1065" s="3"/>
      <c r="BQ1065" s="3"/>
      <c r="BR1065" s="3"/>
      <c r="BS1065" s="3"/>
      <c r="BT1065" s="3"/>
      <c r="BU1065" s="3"/>
      <c r="BV1065" s="3"/>
      <c r="BW1065" s="3"/>
      <c r="BX1065" s="3"/>
      <c r="BY1065" s="3"/>
      <c r="BZ1065" s="3"/>
      <c r="CA1065" s="3"/>
      <c r="CB1065" s="3"/>
      <c r="CC1065" s="3"/>
      <c r="CD1065" s="3"/>
      <c r="CE1065" s="3"/>
      <c r="CF1065" s="3"/>
      <c r="CG1065" s="3"/>
      <c r="CH1065" s="3"/>
      <c r="CI1065" s="3"/>
      <c r="CJ1065" s="3"/>
      <c r="CK1065" s="3"/>
      <c r="CL1065" s="3"/>
      <c r="CM1065" s="3"/>
      <c r="CN1065" s="3"/>
      <c r="CO1065" s="3"/>
      <c r="CP1065" s="3"/>
      <c r="CQ1065" s="3"/>
      <c r="CR1065" s="3"/>
      <c r="CS1065" s="3"/>
      <c r="CT1065" s="3"/>
      <c r="CU1065" s="3"/>
      <c r="CV1065" s="3"/>
      <c r="CW1065" s="3"/>
      <c r="CX1065" s="3"/>
      <c r="CY1065" s="3"/>
      <c r="CZ1065" s="3"/>
      <c r="DA1065" s="3"/>
      <c r="DB1065" s="3"/>
      <c r="DC1065" s="3"/>
      <c r="DD1065" s="3"/>
      <c r="DE1065" s="3"/>
      <c r="DF1065" s="3"/>
      <c r="DG1065" s="3"/>
      <c r="DH1065" s="3"/>
      <c r="DI1065" s="3"/>
      <c r="DJ1065" s="3"/>
      <c r="DK1065" s="3"/>
      <c r="DL1065" s="3"/>
      <c r="DM1065" s="3"/>
      <c r="DN1065" s="3"/>
      <c r="DO1065" s="3"/>
      <c r="DP1065" s="3"/>
      <c r="DQ1065" s="3"/>
      <c r="DR1065" s="3"/>
      <c r="DS1065" s="3"/>
      <c r="DT1065" s="3"/>
      <c r="DU1065" s="3"/>
      <c r="DV1065" s="3"/>
      <c r="DW1065" s="3"/>
      <c r="DX1065" s="3"/>
      <c r="DY1065" s="3"/>
      <c r="DZ1065" s="3"/>
      <c r="EA1065" s="3"/>
      <c r="EB1065" s="3"/>
      <c r="EC1065" s="3"/>
      <c r="ED1065" s="3"/>
      <c r="EE1065" s="3"/>
      <c r="EF1065" s="3"/>
      <c r="EG1065" s="3"/>
      <c r="EH1065" s="3"/>
      <c r="EI1065" s="3"/>
      <c r="EJ1065" s="3"/>
      <c r="EK1065" s="3"/>
      <c r="EL1065" s="3"/>
      <c r="EM1065" s="3"/>
      <c r="EN1065" s="3"/>
      <c r="EO1065" s="3"/>
      <c r="EP1065" s="3"/>
      <c r="EQ1065" s="3"/>
      <c r="ER1065" s="3"/>
      <c r="ES1065" s="3"/>
      <c r="ET1065" s="3"/>
      <c r="EU1065" s="3"/>
      <c r="EV1065" s="3"/>
      <c r="EW1065" s="3"/>
      <c r="EX1065" s="3"/>
      <c r="EY1065" s="3"/>
      <c r="EZ1065" s="3"/>
      <c r="FA1065" s="3"/>
      <c r="FB1065" s="3"/>
      <c r="FC1065" s="3"/>
      <c r="FD1065" s="3"/>
      <c r="FE1065" s="3"/>
      <c r="FF1065" s="3"/>
      <c r="FG1065" s="3"/>
    </row>
    <row r="1066" spans="1:163" s="6" customFormat="1">
      <c r="A1066" s="5"/>
      <c r="B1066" s="4"/>
      <c r="C1066" s="4"/>
      <c r="D1066" s="4"/>
      <c r="E1066" s="4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3"/>
      <c r="AW1066" s="3"/>
      <c r="AX1066" s="3"/>
      <c r="AY1066" s="3"/>
      <c r="AZ1066" s="3"/>
      <c r="BA1066" s="3"/>
      <c r="BB1066" s="3"/>
      <c r="BC1066" s="3"/>
      <c r="BD1066" s="3"/>
      <c r="BE1066" s="3"/>
      <c r="BF1066" s="3"/>
      <c r="BG1066" s="3"/>
      <c r="BH1066" s="3"/>
      <c r="BI1066" s="3"/>
      <c r="BJ1066" s="3"/>
      <c r="BK1066" s="3"/>
      <c r="BL1066" s="3"/>
      <c r="BM1066" s="3"/>
      <c r="BN1066" s="3"/>
      <c r="BO1066" s="3"/>
      <c r="BP1066" s="3"/>
      <c r="BQ1066" s="3"/>
      <c r="BR1066" s="3"/>
      <c r="BS1066" s="3"/>
      <c r="BT1066" s="3"/>
      <c r="BU1066" s="3"/>
      <c r="BV1066" s="3"/>
      <c r="BW1066" s="3"/>
      <c r="BX1066" s="3"/>
      <c r="BY1066" s="3"/>
      <c r="BZ1066" s="3"/>
      <c r="CA1066" s="3"/>
      <c r="CB1066" s="3"/>
      <c r="CC1066" s="3"/>
      <c r="CD1066" s="3"/>
      <c r="CE1066" s="3"/>
      <c r="CF1066" s="3"/>
      <c r="CG1066" s="3"/>
      <c r="CH1066" s="3"/>
      <c r="CI1066" s="3"/>
      <c r="CJ1066" s="3"/>
      <c r="CK1066" s="3"/>
      <c r="CL1066" s="3"/>
      <c r="CM1066" s="3"/>
      <c r="CN1066" s="3"/>
      <c r="CO1066" s="3"/>
      <c r="CP1066" s="3"/>
      <c r="CQ1066" s="3"/>
      <c r="CR1066" s="3"/>
      <c r="CS1066" s="3"/>
      <c r="CT1066" s="3"/>
      <c r="CU1066" s="3"/>
      <c r="CV1066" s="3"/>
      <c r="CW1066" s="3"/>
      <c r="CX1066" s="3"/>
      <c r="CY1066" s="3"/>
      <c r="CZ1066" s="3"/>
      <c r="DA1066" s="3"/>
      <c r="DB1066" s="3"/>
      <c r="DC1066" s="3"/>
      <c r="DD1066" s="3"/>
      <c r="DE1066" s="3"/>
      <c r="DF1066" s="3"/>
      <c r="DG1066" s="3"/>
      <c r="DH1066" s="3"/>
      <c r="DI1066" s="3"/>
      <c r="DJ1066" s="3"/>
      <c r="DK1066" s="3"/>
      <c r="DL1066" s="3"/>
      <c r="DM1066" s="3"/>
      <c r="DN1066" s="3"/>
      <c r="DO1066" s="3"/>
      <c r="DP1066" s="3"/>
      <c r="DQ1066" s="3"/>
      <c r="DR1066" s="3"/>
      <c r="DS1066" s="3"/>
      <c r="DT1066" s="3"/>
      <c r="DU1066" s="3"/>
      <c r="DV1066" s="3"/>
      <c r="DW1066" s="3"/>
      <c r="DX1066" s="3"/>
      <c r="DY1066" s="3"/>
      <c r="DZ1066" s="3"/>
      <c r="EA1066" s="3"/>
      <c r="EB1066" s="3"/>
      <c r="EC1066" s="3"/>
      <c r="ED1066" s="3"/>
      <c r="EE1066" s="3"/>
      <c r="EF1066" s="3"/>
      <c r="EG1066" s="3"/>
      <c r="EH1066" s="3"/>
      <c r="EI1066" s="3"/>
      <c r="EJ1066" s="3"/>
      <c r="EK1066" s="3"/>
      <c r="EL1066" s="3"/>
      <c r="EM1066" s="3"/>
      <c r="EN1066" s="3"/>
      <c r="EO1066" s="3"/>
      <c r="EP1066" s="3"/>
      <c r="EQ1066" s="3"/>
      <c r="ER1066" s="3"/>
      <c r="ES1066" s="3"/>
      <c r="ET1066" s="3"/>
      <c r="EU1066" s="3"/>
      <c r="EV1066" s="3"/>
      <c r="EW1066" s="3"/>
      <c r="EX1066" s="3"/>
      <c r="EY1066" s="3"/>
      <c r="EZ1066" s="3"/>
      <c r="FA1066" s="3"/>
      <c r="FB1066" s="3"/>
      <c r="FC1066" s="3"/>
      <c r="FD1066" s="3"/>
      <c r="FE1066" s="3"/>
      <c r="FF1066" s="3"/>
      <c r="FG1066" s="3"/>
    </row>
    <row r="1067" spans="1:163" s="6" customFormat="1">
      <c r="A1067" s="5"/>
      <c r="B1067" s="4"/>
      <c r="C1067" s="4"/>
      <c r="D1067" s="4"/>
      <c r="E1067" s="4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3"/>
      <c r="AW1067" s="3"/>
      <c r="AX1067" s="3"/>
      <c r="AY1067" s="3"/>
      <c r="AZ1067" s="3"/>
      <c r="BA1067" s="3"/>
      <c r="BB1067" s="3"/>
      <c r="BC1067" s="3"/>
      <c r="BD1067" s="3"/>
      <c r="BE1067" s="3"/>
      <c r="BF1067" s="3"/>
      <c r="BG1067" s="3"/>
      <c r="BH1067" s="3"/>
      <c r="BI1067" s="3"/>
      <c r="BJ1067" s="3"/>
      <c r="BK1067" s="3"/>
      <c r="BL1067" s="3"/>
      <c r="BM1067" s="3"/>
      <c r="BN1067" s="3"/>
      <c r="BO1067" s="3"/>
      <c r="BP1067" s="3"/>
      <c r="BQ1067" s="3"/>
      <c r="BR1067" s="3"/>
      <c r="BS1067" s="3"/>
      <c r="BT1067" s="3"/>
      <c r="BU1067" s="3"/>
      <c r="BV1067" s="3"/>
      <c r="BW1067" s="3"/>
      <c r="BX1067" s="3"/>
      <c r="BY1067" s="3"/>
      <c r="BZ1067" s="3"/>
      <c r="CA1067" s="3"/>
      <c r="CB1067" s="3"/>
      <c r="CC1067" s="3"/>
      <c r="CD1067" s="3"/>
      <c r="CE1067" s="3"/>
      <c r="CF1067" s="3"/>
      <c r="CG1067" s="3"/>
      <c r="CH1067" s="3"/>
      <c r="CI1067" s="3"/>
      <c r="CJ1067" s="3"/>
      <c r="CK1067" s="3"/>
      <c r="CL1067" s="3"/>
      <c r="CM1067" s="3"/>
      <c r="CN1067" s="3"/>
      <c r="CO1067" s="3"/>
      <c r="CP1067" s="3"/>
      <c r="CQ1067" s="3"/>
      <c r="CR1067" s="3"/>
      <c r="CS1067" s="3"/>
      <c r="CT1067" s="3"/>
      <c r="CU1067" s="3"/>
      <c r="CV1067" s="3"/>
      <c r="CW1067" s="3"/>
      <c r="CX1067" s="3"/>
      <c r="CY1067" s="3"/>
      <c r="CZ1067" s="3"/>
      <c r="DA1067" s="3"/>
      <c r="DB1067" s="3"/>
      <c r="DC1067" s="3"/>
      <c r="DD1067" s="3"/>
      <c r="DE1067" s="3"/>
      <c r="DF1067" s="3"/>
      <c r="DG1067" s="3"/>
      <c r="DH1067" s="3"/>
      <c r="DI1067" s="3"/>
      <c r="DJ1067" s="3"/>
      <c r="DK1067" s="3"/>
      <c r="DL1067" s="3"/>
      <c r="DM1067" s="3"/>
      <c r="DN1067" s="3"/>
      <c r="DO1067" s="3"/>
      <c r="DP1067" s="3"/>
      <c r="DQ1067" s="3"/>
      <c r="DR1067" s="3"/>
      <c r="DS1067" s="3"/>
      <c r="DT1067" s="3"/>
      <c r="DU1067" s="3"/>
      <c r="DV1067" s="3"/>
      <c r="DW1067" s="3"/>
      <c r="DX1067" s="3"/>
      <c r="DY1067" s="3"/>
      <c r="DZ1067" s="3"/>
      <c r="EA1067" s="3"/>
      <c r="EB1067" s="3"/>
      <c r="EC1067" s="3"/>
      <c r="ED1067" s="3"/>
      <c r="EE1067" s="3"/>
      <c r="EF1067" s="3"/>
      <c r="EG1067" s="3"/>
      <c r="EH1067" s="3"/>
      <c r="EI1067" s="3"/>
      <c r="EJ1067" s="3"/>
      <c r="EK1067" s="3"/>
      <c r="EL1067" s="3"/>
      <c r="EM1067" s="3"/>
      <c r="EN1067" s="3"/>
      <c r="EO1067" s="3"/>
      <c r="EP1067" s="3"/>
      <c r="EQ1067" s="3"/>
      <c r="ER1067" s="3"/>
      <c r="ES1067" s="3"/>
      <c r="ET1067" s="3"/>
      <c r="EU1067" s="3"/>
      <c r="EV1067" s="3"/>
      <c r="EW1067" s="3"/>
      <c r="EX1067" s="3"/>
      <c r="EY1067" s="3"/>
      <c r="EZ1067" s="3"/>
      <c r="FA1067" s="3"/>
      <c r="FB1067" s="3"/>
      <c r="FC1067" s="3"/>
      <c r="FD1067" s="3"/>
      <c r="FE1067" s="3"/>
      <c r="FF1067" s="3"/>
      <c r="FG1067" s="3"/>
    </row>
    <row r="1068" spans="1:163" s="6" customFormat="1">
      <c r="A1068" s="5"/>
      <c r="B1068" s="4"/>
      <c r="C1068" s="4"/>
      <c r="D1068" s="4"/>
      <c r="E1068" s="4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  <c r="AM1068" s="3"/>
      <c r="AN1068" s="3"/>
      <c r="AO1068" s="3"/>
      <c r="AP1068" s="3"/>
      <c r="AQ1068" s="3"/>
      <c r="AR1068" s="3"/>
      <c r="AS1068" s="3"/>
      <c r="AT1068" s="3"/>
      <c r="AU1068" s="3"/>
      <c r="AV1068" s="3"/>
      <c r="AW1068" s="3"/>
      <c r="AX1068" s="3"/>
      <c r="AY1068" s="3"/>
      <c r="AZ1068" s="3"/>
      <c r="BA1068" s="3"/>
      <c r="BB1068" s="3"/>
      <c r="BC1068" s="3"/>
      <c r="BD1068" s="3"/>
      <c r="BE1068" s="3"/>
      <c r="BF1068" s="3"/>
      <c r="BG1068" s="3"/>
      <c r="BH1068" s="3"/>
      <c r="BI1068" s="3"/>
      <c r="BJ1068" s="3"/>
      <c r="BK1068" s="3"/>
      <c r="BL1068" s="3"/>
      <c r="BM1068" s="3"/>
      <c r="BN1068" s="3"/>
      <c r="BO1068" s="3"/>
      <c r="BP1068" s="3"/>
      <c r="BQ1068" s="3"/>
      <c r="BR1068" s="3"/>
      <c r="BS1068" s="3"/>
      <c r="BT1068" s="3"/>
      <c r="BU1068" s="3"/>
      <c r="BV1068" s="3"/>
      <c r="BW1068" s="3"/>
      <c r="BX1068" s="3"/>
      <c r="BY1068" s="3"/>
      <c r="BZ1068" s="3"/>
      <c r="CA1068" s="3"/>
      <c r="CB1068" s="3"/>
      <c r="CC1068" s="3"/>
      <c r="CD1068" s="3"/>
      <c r="CE1068" s="3"/>
      <c r="CF1068" s="3"/>
      <c r="CG1068" s="3"/>
      <c r="CH1068" s="3"/>
      <c r="CI1068" s="3"/>
      <c r="CJ1068" s="3"/>
      <c r="CK1068" s="3"/>
      <c r="CL1068" s="3"/>
      <c r="CM1068" s="3"/>
      <c r="CN1068" s="3"/>
      <c r="CO1068" s="3"/>
      <c r="CP1068" s="3"/>
      <c r="CQ1068" s="3"/>
      <c r="CR1068" s="3"/>
      <c r="CS1068" s="3"/>
      <c r="CT1068" s="3"/>
      <c r="CU1068" s="3"/>
      <c r="CV1068" s="3"/>
      <c r="CW1068" s="3"/>
      <c r="CX1068" s="3"/>
      <c r="CY1068" s="3"/>
      <c r="CZ1068" s="3"/>
      <c r="DA1068" s="3"/>
      <c r="DB1068" s="3"/>
      <c r="DC1068" s="3"/>
      <c r="DD1068" s="3"/>
      <c r="DE1068" s="3"/>
      <c r="DF1068" s="3"/>
      <c r="DG1068" s="3"/>
      <c r="DH1068" s="3"/>
      <c r="DI1068" s="3"/>
      <c r="DJ1068" s="3"/>
      <c r="DK1068" s="3"/>
      <c r="DL1068" s="3"/>
      <c r="DM1068" s="3"/>
      <c r="DN1068" s="3"/>
      <c r="DO1068" s="3"/>
      <c r="DP1068" s="3"/>
      <c r="DQ1068" s="3"/>
      <c r="DR1068" s="3"/>
      <c r="DS1068" s="3"/>
      <c r="DT1068" s="3"/>
      <c r="DU1068" s="3"/>
      <c r="DV1068" s="3"/>
      <c r="DW1068" s="3"/>
      <c r="DX1068" s="3"/>
      <c r="DY1068" s="3"/>
      <c r="DZ1068" s="3"/>
      <c r="EA1068" s="3"/>
      <c r="EB1068" s="3"/>
      <c r="EC1068" s="3"/>
      <c r="ED1068" s="3"/>
      <c r="EE1068" s="3"/>
      <c r="EF1068" s="3"/>
      <c r="EG1068" s="3"/>
      <c r="EH1068" s="3"/>
      <c r="EI1068" s="3"/>
      <c r="EJ1068" s="3"/>
      <c r="EK1068" s="3"/>
      <c r="EL1068" s="3"/>
      <c r="EM1068" s="3"/>
      <c r="EN1068" s="3"/>
      <c r="EO1068" s="3"/>
      <c r="EP1068" s="3"/>
      <c r="EQ1068" s="3"/>
      <c r="ER1068" s="3"/>
      <c r="ES1068" s="3"/>
      <c r="ET1068" s="3"/>
      <c r="EU1068" s="3"/>
      <c r="EV1068" s="3"/>
      <c r="EW1068" s="3"/>
      <c r="EX1068" s="3"/>
      <c r="EY1068" s="3"/>
      <c r="EZ1068" s="3"/>
      <c r="FA1068" s="3"/>
      <c r="FB1068" s="3"/>
      <c r="FC1068" s="3"/>
      <c r="FD1068" s="3"/>
      <c r="FE1068" s="3"/>
      <c r="FF1068" s="3"/>
      <c r="FG1068" s="3"/>
    </row>
    <row r="1069" spans="1:163" s="6" customFormat="1">
      <c r="A1069" s="5"/>
      <c r="B1069" s="4"/>
      <c r="C1069" s="4"/>
      <c r="D1069" s="4"/>
      <c r="E1069" s="4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3"/>
      <c r="AW1069" s="3"/>
      <c r="AX1069" s="3"/>
      <c r="AY1069" s="3"/>
      <c r="AZ1069" s="3"/>
      <c r="BA1069" s="3"/>
      <c r="BB1069" s="3"/>
      <c r="BC1069" s="3"/>
      <c r="BD1069" s="3"/>
      <c r="BE1069" s="3"/>
      <c r="BF1069" s="3"/>
      <c r="BG1069" s="3"/>
      <c r="BH1069" s="3"/>
      <c r="BI1069" s="3"/>
      <c r="BJ1069" s="3"/>
      <c r="BK1069" s="3"/>
      <c r="BL1069" s="3"/>
      <c r="BM1069" s="3"/>
      <c r="BN1069" s="3"/>
      <c r="BO1069" s="3"/>
      <c r="BP1069" s="3"/>
      <c r="BQ1069" s="3"/>
      <c r="BR1069" s="3"/>
      <c r="BS1069" s="3"/>
      <c r="BT1069" s="3"/>
      <c r="BU1069" s="3"/>
      <c r="BV1069" s="3"/>
      <c r="BW1069" s="3"/>
      <c r="BX1069" s="3"/>
      <c r="BY1069" s="3"/>
      <c r="BZ1069" s="3"/>
      <c r="CA1069" s="3"/>
      <c r="CB1069" s="3"/>
      <c r="CC1069" s="3"/>
      <c r="CD1069" s="3"/>
      <c r="CE1069" s="3"/>
      <c r="CF1069" s="3"/>
      <c r="CG1069" s="3"/>
      <c r="CH1069" s="3"/>
      <c r="CI1069" s="3"/>
      <c r="CJ1069" s="3"/>
      <c r="CK1069" s="3"/>
      <c r="CL1069" s="3"/>
      <c r="CM1069" s="3"/>
      <c r="CN1069" s="3"/>
      <c r="CO1069" s="3"/>
      <c r="CP1069" s="3"/>
      <c r="CQ1069" s="3"/>
      <c r="CR1069" s="3"/>
      <c r="CS1069" s="3"/>
      <c r="CT1069" s="3"/>
      <c r="CU1069" s="3"/>
      <c r="CV1069" s="3"/>
      <c r="CW1069" s="3"/>
      <c r="CX1069" s="3"/>
      <c r="CY1069" s="3"/>
      <c r="CZ1069" s="3"/>
      <c r="DA1069" s="3"/>
      <c r="DB1069" s="3"/>
      <c r="DC1069" s="3"/>
      <c r="DD1069" s="3"/>
      <c r="DE1069" s="3"/>
      <c r="DF1069" s="3"/>
      <c r="DG1069" s="3"/>
      <c r="DH1069" s="3"/>
      <c r="DI1069" s="3"/>
      <c r="DJ1069" s="3"/>
      <c r="DK1069" s="3"/>
      <c r="DL1069" s="3"/>
      <c r="DM1069" s="3"/>
      <c r="DN1069" s="3"/>
      <c r="DO1069" s="3"/>
      <c r="DP1069" s="3"/>
      <c r="DQ1069" s="3"/>
      <c r="DR1069" s="3"/>
      <c r="DS1069" s="3"/>
      <c r="DT1069" s="3"/>
      <c r="DU1069" s="3"/>
      <c r="DV1069" s="3"/>
      <c r="DW1069" s="3"/>
      <c r="DX1069" s="3"/>
      <c r="DY1069" s="3"/>
      <c r="DZ1069" s="3"/>
      <c r="EA1069" s="3"/>
      <c r="EB1069" s="3"/>
      <c r="EC1069" s="3"/>
      <c r="ED1069" s="3"/>
      <c r="EE1069" s="3"/>
      <c r="EF1069" s="3"/>
      <c r="EG1069" s="3"/>
      <c r="EH1069" s="3"/>
      <c r="EI1069" s="3"/>
      <c r="EJ1069" s="3"/>
      <c r="EK1069" s="3"/>
      <c r="EL1069" s="3"/>
      <c r="EM1069" s="3"/>
      <c r="EN1069" s="3"/>
      <c r="EO1069" s="3"/>
      <c r="EP1069" s="3"/>
      <c r="EQ1069" s="3"/>
      <c r="ER1069" s="3"/>
      <c r="ES1069" s="3"/>
      <c r="ET1069" s="3"/>
      <c r="EU1069" s="3"/>
      <c r="EV1069" s="3"/>
      <c r="EW1069" s="3"/>
      <c r="EX1069" s="3"/>
      <c r="EY1069" s="3"/>
      <c r="EZ1069" s="3"/>
      <c r="FA1069" s="3"/>
      <c r="FB1069" s="3"/>
      <c r="FC1069" s="3"/>
      <c r="FD1069" s="3"/>
      <c r="FE1069" s="3"/>
      <c r="FF1069" s="3"/>
      <c r="FG1069" s="3"/>
    </row>
    <row r="1070" spans="1:163" s="6" customFormat="1">
      <c r="A1070" s="5"/>
      <c r="B1070" s="4"/>
      <c r="C1070" s="4"/>
      <c r="D1070" s="4"/>
      <c r="E1070" s="4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3"/>
      <c r="AW1070" s="3"/>
      <c r="AX1070" s="3"/>
      <c r="AY1070" s="3"/>
      <c r="AZ1070" s="3"/>
      <c r="BA1070" s="3"/>
      <c r="BB1070" s="3"/>
      <c r="BC1070" s="3"/>
      <c r="BD1070" s="3"/>
      <c r="BE1070" s="3"/>
      <c r="BF1070" s="3"/>
      <c r="BG1070" s="3"/>
      <c r="BH1070" s="3"/>
      <c r="BI1070" s="3"/>
      <c r="BJ1070" s="3"/>
      <c r="BK1070" s="3"/>
      <c r="BL1070" s="3"/>
      <c r="BM1070" s="3"/>
      <c r="BN1070" s="3"/>
      <c r="BO1070" s="3"/>
      <c r="BP1070" s="3"/>
      <c r="BQ1070" s="3"/>
      <c r="BR1070" s="3"/>
      <c r="BS1070" s="3"/>
      <c r="BT1070" s="3"/>
      <c r="BU1070" s="3"/>
      <c r="BV1070" s="3"/>
      <c r="BW1070" s="3"/>
      <c r="BX1070" s="3"/>
      <c r="BY1070" s="3"/>
      <c r="BZ1070" s="3"/>
      <c r="CA1070" s="3"/>
      <c r="CB1070" s="3"/>
      <c r="CC1070" s="3"/>
      <c r="CD1070" s="3"/>
      <c r="CE1070" s="3"/>
      <c r="CF1070" s="3"/>
      <c r="CG1070" s="3"/>
      <c r="CH1070" s="3"/>
      <c r="CI1070" s="3"/>
      <c r="CJ1070" s="3"/>
      <c r="CK1070" s="3"/>
      <c r="CL1070" s="3"/>
      <c r="CM1070" s="3"/>
      <c r="CN1070" s="3"/>
      <c r="CO1070" s="3"/>
      <c r="CP1070" s="3"/>
      <c r="CQ1070" s="3"/>
      <c r="CR1070" s="3"/>
      <c r="CS1070" s="3"/>
      <c r="CT1070" s="3"/>
      <c r="CU1070" s="3"/>
      <c r="CV1070" s="3"/>
      <c r="CW1070" s="3"/>
      <c r="CX1070" s="3"/>
      <c r="CY1070" s="3"/>
      <c r="CZ1070" s="3"/>
      <c r="DA1070" s="3"/>
      <c r="DB1070" s="3"/>
      <c r="DC1070" s="3"/>
      <c r="DD1070" s="3"/>
      <c r="DE1070" s="3"/>
      <c r="DF1070" s="3"/>
      <c r="DG1070" s="3"/>
      <c r="DH1070" s="3"/>
      <c r="DI1070" s="3"/>
      <c r="DJ1070" s="3"/>
      <c r="DK1070" s="3"/>
      <c r="DL1070" s="3"/>
      <c r="DM1070" s="3"/>
      <c r="DN1070" s="3"/>
      <c r="DO1070" s="3"/>
      <c r="DP1070" s="3"/>
      <c r="DQ1070" s="3"/>
      <c r="DR1070" s="3"/>
      <c r="DS1070" s="3"/>
      <c r="DT1070" s="3"/>
      <c r="DU1070" s="3"/>
      <c r="DV1070" s="3"/>
      <c r="DW1070" s="3"/>
      <c r="DX1070" s="3"/>
      <c r="DY1070" s="3"/>
      <c r="DZ1070" s="3"/>
      <c r="EA1070" s="3"/>
      <c r="EB1070" s="3"/>
      <c r="EC1070" s="3"/>
      <c r="ED1070" s="3"/>
      <c r="EE1070" s="3"/>
      <c r="EF1070" s="3"/>
      <c r="EG1070" s="3"/>
      <c r="EH1070" s="3"/>
      <c r="EI1070" s="3"/>
      <c r="EJ1070" s="3"/>
      <c r="EK1070" s="3"/>
      <c r="EL1070" s="3"/>
      <c r="EM1070" s="3"/>
      <c r="EN1070" s="3"/>
      <c r="EO1070" s="3"/>
      <c r="EP1070" s="3"/>
      <c r="EQ1070" s="3"/>
      <c r="ER1070" s="3"/>
      <c r="ES1070" s="3"/>
      <c r="ET1070" s="3"/>
      <c r="EU1070" s="3"/>
      <c r="EV1070" s="3"/>
      <c r="EW1070" s="3"/>
      <c r="EX1070" s="3"/>
      <c r="EY1070" s="3"/>
      <c r="EZ1070" s="3"/>
      <c r="FA1070" s="3"/>
      <c r="FB1070" s="3"/>
      <c r="FC1070" s="3"/>
      <c r="FD1070" s="3"/>
      <c r="FE1070" s="3"/>
      <c r="FF1070" s="3"/>
      <c r="FG1070" s="3"/>
    </row>
    <row r="1071" spans="1:163" s="6" customFormat="1">
      <c r="A1071" s="5"/>
      <c r="B1071" s="4"/>
      <c r="C1071" s="4"/>
      <c r="D1071" s="4"/>
      <c r="E1071" s="4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3"/>
      <c r="AW1071" s="3"/>
      <c r="AX1071" s="3"/>
      <c r="AY1071" s="3"/>
      <c r="AZ1071" s="3"/>
      <c r="BA1071" s="3"/>
      <c r="BB1071" s="3"/>
      <c r="BC1071" s="3"/>
      <c r="BD1071" s="3"/>
      <c r="BE1071" s="3"/>
      <c r="BF1071" s="3"/>
      <c r="BG1071" s="3"/>
      <c r="BH1071" s="3"/>
      <c r="BI1071" s="3"/>
      <c r="BJ1071" s="3"/>
      <c r="BK1071" s="3"/>
      <c r="BL1071" s="3"/>
      <c r="BM1071" s="3"/>
      <c r="BN1071" s="3"/>
      <c r="BO1071" s="3"/>
      <c r="BP1071" s="3"/>
      <c r="BQ1071" s="3"/>
      <c r="BR1071" s="3"/>
      <c r="BS1071" s="3"/>
      <c r="BT1071" s="3"/>
      <c r="BU1071" s="3"/>
      <c r="BV1071" s="3"/>
      <c r="BW1071" s="3"/>
      <c r="BX1071" s="3"/>
      <c r="BY1071" s="3"/>
      <c r="BZ1071" s="3"/>
      <c r="CA1071" s="3"/>
      <c r="CB1071" s="3"/>
      <c r="CC1071" s="3"/>
      <c r="CD1071" s="3"/>
      <c r="CE1071" s="3"/>
      <c r="CF1071" s="3"/>
      <c r="CG1071" s="3"/>
      <c r="CH1071" s="3"/>
      <c r="CI1071" s="3"/>
      <c r="CJ1071" s="3"/>
      <c r="CK1071" s="3"/>
      <c r="CL1071" s="3"/>
      <c r="CM1071" s="3"/>
      <c r="CN1071" s="3"/>
      <c r="CO1071" s="3"/>
      <c r="CP1071" s="3"/>
      <c r="CQ1071" s="3"/>
      <c r="CR1071" s="3"/>
      <c r="CS1071" s="3"/>
      <c r="CT1071" s="3"/>
      <c r="CU1071" s="3"/>
      <c r="CV1071" s="3"/>
      <c r="CW1071" s="3"/>
      <c r="CX1071" s="3"/>
      <c r="CY1071" s="3"/>
      <c r="CZ1071" s="3"/>
      <c r="DA1071" s="3"/>
      <c r="DB1071" s="3"/>
      <c r="DC1071" s="3"/>
      <c r="DD1071" s="3"/>
      <c r="DE1071" s="3"/>
      <c r="DF1071" s="3"/>
      <c r="DG1071" s="3"/>
      <c r="DH1071" s="3"/>
      <c r="DI1071" s="3"/>
      <c r="DJ1071" s="3"/>
      <c r="DK1071" s="3"/>
      <c r="DL1071" s="3"/>
      <c r="DM1071" s="3"/>
      <c r="DN1071" s="3"/>
      <c r="DO1071" s="3"/>
      <c r="DP1071" s="3"/>
      <c r="DQ1071" s="3"/>
      <c r="DR1071" s="3"/>
      <c r="DS1071" s="3"/>
      <c r="DT1071" s="3"/>
      <c r="DU1071" s="3"/>
      <c r="DV1071" s="3"/>
      <c r="DW1071" s="3"/>
      <c r="DX1071" s="3"/>
      <c r="DY1071" s="3"/>
      <c r="DZ1071" s="3"/>
      <c r="EA1071" s="3"/>
      <c r="EB1071" s="3"/>
      <c r="EC1071" s="3"/>
      <c r="ED1071" s="3"/>
      <c r="EE1071" s="3"/>
      <c r="EF1071" s="3"/>
      <c r="EG1071" s="3"/>
      <c r="EH1071" s="3"/>
      <c r="EI1071" s="3"/>
      <c r="EJ1071" s="3"/>
      <c r="EK1071" s="3"/>
      <c r="EL1071" s="3"/>
      <c r="EM1071" s="3"/>
      <c r="EN1071" s="3"/>
      <c r="EO1071" s="3"/>
      <c r="EP1071" s="3"/>
      <c r="EQ1071" s="3"/>
      <c r="ER1071" s="3"/>
      <c r="ES1071" s="3"/>
      <c r="ET1071" s="3"/>
      <c r="EU1071" s="3"/>
      <c r="EV1071" s="3"/>
      <c r="EW1071" s="3"/>
      <c r="EX1071" s="3"/>
      <c r="EY1071" s="3"/>
      <c r="EZ1071" s="3"/>
      <c r="FA1071" s="3"/>
      <c r="FB1071" s="3"/>
      <c r="FC1071" s="3"/>
      <c r="FD1071" s="3"/>
      <c r="FE1071" s="3"/>
      <c r="FF1071" s="3"/>
      <c r="FG1071" s="3"/>
    </row>
    <row r="1072" spans="1:163" s="6" customFormat="1">
      <c r="A1072" s="5"/>
      <c r="B1072" s="4"/>
      <c r="C1072" s="4"/>
      <c r="D1072" s="4"/>
      <c r="E1072" s="4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3"/>
      <c r="AW1072" s="3"/>
      <c r="AX1072" s="3"/>
      <c r="AY1072" s="3"/>
      <c r="AZ1072" s="3"/>
      <c r="BA1072" s="3"/>
      <c r="BB1072" s="3"/>
      <c r="BC1072" s="3"/>
      <c r="BD1072" s="3"/>
      <c r="BE1072" s="3"/>
      <c r="BF1072" s="3"/>
      <c r="BG1072" s="3"/>
      <c r="BH1072" s="3"/>
      <c r="BI1072" s="3"/>
      <c r="BJ1072" s="3"/>
      <c r="BK1072" s="3"/>
      <c r="BL1072" s="3"/>
      <c r="BM1072" s="3"/>
      <c r="BN1072" s="3"/>
      <c r="BO1072" s="3"/>
      <c r="BP1072" s="3"/>
      <c r="BQ1072" s="3"/>
      <c r="BR1072" s="3"/>
      <c r="BS1072" s="3"/>
      <c r="BT1072" s="3"/>
      <c r="BU1072" s="3"/>
      <c r="BV1072" s="3"/>
      <c r="BW1072" s="3"/>
      <c r="BX1072" s="3"/>
      <c r="BY1072" s="3"/>
      <c r="BZ1072" s="3"/>
      <c r="CA1072" s="3"/>
      <c r="CB1072" s="3"/>
      <c r="CC1072" s="3"/>
      <c r="CD1072" s="3"/>
      <c r="CE1072" s="3"/>
      <c r="CF1072" s="3"/>
      <c r="CG1072" s="3"/>
      <c r="CH1072" s="3"/>
      <c r="CI1072" s="3"/>
      <c r="CJ1072" s="3"/>
      <c r="CK1072" s="3"/>
      <c r="CL1072" s="3"/>
      <c r="CM1072" s="3"/>
      <c r="CN1072" s="3"/>
      <c r="CO1072" s="3"/>
      <c r="CP1072" s="3"/>
      <c r="CQ1072" s="3"/>
      <c r="CR1072" s="3"/>
      <c r="CS1072" s="3"/>
      <c r="CT1072" s="3"/>
      <c r="CU1072" s="3"/>
      <c r="CV1072" s="3"/>
      <c r="CW1072" s="3"/>
      <c r="CX1072" s="3"/>
      <c r="CY1072" s="3"/>
      <c r="CZ1072" s="3"/>
      <c r="DA1072" s="3"/>
      <c r="DB1072" s="3"/>
      <c r="DC1072" s="3"/>
      <c r="DD1072" s="3"/>
      <c r="DE1072" s="3"/>
      <c r="DF1072" s="3"/>
      <c r="DG1072" s="3"/>
      <c r="DH1072" s="3"/>
      <c r="DI1072" s="3"/>
      <c r="DJ1072" s="3"/>
      <c r="DK1072" s="3"/>
      <c r="DL1072" s="3"/>
      <c r="DM1072" s="3"/>
      <c r="DN1072" s="3"/>
      <c r="DO1072" s="3"/>
      <c r="DP1072" s="3"/>
      <c r="DQ1072" s="3"/>
      <c r="DR1072" s="3"/>
      <c r="DS1072" s="3"/>
      <c r="DT1072" s="3"/>
      <c r="DU1072" s="3"/>
      <c r="DV1072" s="3"/>
      <c r="DW1072" s="3"/>
      <c r="DX1072" s="3"/>
      <c r="DY1072" s="3"/>
      <c r="DZ1072" s="3"/>
      <c r="EA1072" s="3"/>
      <c r="EB1072" s="3"/>
      <c r="EC1072" s="3"/>
      <c r="ED1072" s="3"/>
      <c r="EE1072" s="3"/>
      <c r="EF1072" s="3"/>
      <c r="EG1072" s="3"/>
      <c r="EH1072" s="3"/>
      <c r="EI1072" s="3"/>
      <c r="EJ1072" s="3"/>
      <c r="EK1072" s="3"/>
      <c r="EL1072" s="3"/>
      <c r="EM1072" s="3"/>
      <c r="EN1072" s="3"/>
      <c r="EO1072" s="3"/>
      <c r="EP1072" s="3"/>
      <c r="EQ1072" s="3"/>
      <c r="ER1072" s="3"/>
      <c r="ES1072" s="3"/>
      <c r="ET1072" s="3"/>
      <c r="EU1072" s="3"/>
      <c r="EV1072" s="3"/>
      <c r="EW1072" s="3"/>
      <c r="EX1072" s="3"/>
      <c r="EY1072" s="3"/>
      <c r="EZ1072" s="3"/>
      <c r="FA1072" s="3"/>
      <c r="FB1072" s="3"/>
      <c r="FC1072" s="3"/>
      <c r="FD1072" s="3"/>
      <c r="FE1072" s="3"/>
      <c r="FF1072" s="3"/>
      <c r="FG1072" s="3"/>
    </row>
    <row r="1073" spans="1:163" s="6" customFormat="1">
      <c r="A1073" s="5"/>
      <c r="B1073" s="4"/>
      <c r="C1073" s="4"/>
      <c r="D1073" s="4"/>
      <c r="E1073" s="4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3"/>
      <c r="AW1073" s="3"/>
      <c r="AX1073" s="3"/>
      <c r="AY1073" s="3"/>
      <c r="AZ1073" s="3"/>
      <c r="BA1073" s="3"/>
      <c r="BB1073" s="3"/>
      <c r="BC1073" s="3"/>
      <c r="BD1073" s="3"/>
      <c r="BE1073" s="3"/>
      <c r="BF1073" s="3"/>
      <c r="BG1073" s="3"/>
      <c r="BH1073" s="3"/>
      <c r="BI1073" s="3"/>
      <c r="BJ1073" s="3"/>
      <c r="BK1073" s="3"/>
      <c r="BL1073" s="3"/>
      <c r="BM1073" s="3"/>
      <c r="BN1073" s="3"/>
      <c r="BO1073" s="3"/>
      <c r="BP1073" s="3"/>
      <c r="BQ1073" s="3"/>
      <c r="BR1073" s="3"/>
      <c r="BS1073" s="3"/>
      <c r="BT1073" s="3"/>
      <c r="BU1073" s="3"/>
      <c r="BV1073" s="3"/>
      <c r="BW1073" s="3"/>
      <c r="BX1073" s="3"/>
      <c r="BY1073" s="3"/>
      <c r="BZ1073" s="3"/>
      <c r="CA1073" s="3"/>
      <c r="CB1073" s="3"/>
      <c r="CC1073" s="3"/>
      <c r="CD1073" s="3"/>
      <c r="CE1073" s="3"/>
      <c r="CF1073" s="3"/>
      <c r="CG1073" s="3"/>
      <c r="CH1073" s="3"/>
      <c r="CI1073" s="3"/>
      <c r="CJ1073" s="3"/>
      <c r="CK1073" s="3"/>
      <c r="CL1073" s="3"/>
      <c r="CM1073" s="3"/>
      <c r="CN1073" s="3"/>
      <c r="CO1073" s="3"/>
      <c r="CP1073" s="3"/>
      <c r="CQ1073" s="3"/>
      <c r="CR1073" s="3"/>
      <c r="CS1073" s="3"/>
      <c r="CT1073" s="3"/>
      <c r="CU1073" s="3"/>
      <c r="CV1073" s="3"/>
      <c r="CW1073" s="3"/>
      <c r="CX1073" s="3"/>
      <c r="CY1073" s="3"/>
      <c r="CZ1073" s="3"/>
      <c r="DA1073" s="3"/>
      <c r="DB1073" s="3"/>
      <c r="DC1073" s="3"/>
      <c r="DD1073" s="3"/>
      <c r="DE1073" s="3"/>
      <c r="DF1073" s="3"/>
      <c r="DG1073" s="3"/>
      <c r="DH1073" s="3"/>
      <c r="DI1073" s="3"/>
      <c r="DJ1073" s="3"/>
      <c r="DK1073" s="3"/>
      <c r="DL1073" s="3"/>
      <c r="DM1073" s="3"/>
      <c r="DN1073" s="3"/>
      <c r="DO1073" s="3"/>
      <c r="DP1073" s="3"/>
      <c r="DQ1073" s="3"/>
      <c r="DR1073" s="3"/>
      <c r="DS1073" s="3"/>
      <c r="DT1073" s="3"/>
      <c r="DU1073" s="3"/>
      <c r="DV1073" s="3"/>
      <c r="DW1073" s="3"/>
      <c r="DX1073" s="3"/>
      <c r="DY1073" s="3"/>
      <c r="DZ1073" s="3"/>
      <c r="EA1073" s="3"/>
      <c r="EB1073" s="3"/>
      <c r="EC1073" s="3"/>
      <c r="ED1073" s="3"/>
      <c r="EE1073" s="3"/>
      <c r="EF1073" s="3"/>
      <c r="EG1073" s="3"/>
      <c r="EH1073" s="3"/>
      <c r="EI1073" s="3"/>
      <c r="EJ1073" s="3"/>
      <c r="EK1073" s="3"/>
      <c r="EL1073" s="3"/>
      <c r="EM1073" s="3"/>
      <c r="EN1073" s="3"/>
      <c r="EO1073" s="3"/>
      <c r="EP1073" s="3"/>
      <c r="EQ1073" s="3"/>
      <c r="ER1073" s="3"/>
      <c r="ES1073" s="3"/>
      <c r="ET1073" s="3"/>
      <c r="EU1073" s="3"/>
      <c r="EV1073" s="3"/>
      <c r="EW1073" s="3"/>
      <c r="EX1073" s="3"/>
      <c r="EY1073" s="3"/>
      <c r="EZ1073" s="3"/>
      <c r="FA1073" s="3"/>
      <c r="FB1073" s="3"/>
      <c r="FC1073" s="3"/>
      <c r="FD1073" s="3"/>
      <c r="FE1073" s="3"/>
      <c r="FF1073" s="3"/>
      <c r="FG1073" s="3"/>
    </row>
    <row r="1074" spans="1:163" s="6" customFormat="1">
      <c r="A1074" s="5"/>
      <c r="B1074" s="4"/>
      <c r="C1074" s="4"/>
      <c r="D1074" s="4"/>
      <c r="E1074" s="4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3"/>
      <c r="AW1074" s="3"/>
      <c r="AX1074" s="3"/>
      <c r="AY1074" s="3"/>
      <c r="AZ1074" s="3"/>
      <c r="BA1074" s="3"/>
      <c r="BB1074" s="3"/>
      <c r="BC1074" s="3"/>
      <c r="BD1074" s="3"/>
      <c r="BE1074" s="3"/>
      <c r="BF1074" s="3"/>
      <c r="BG1074" s="3"/>
      <c r="BH1074" s="3"/>
      <c r="BI1074" s="3"/>
      <c r="BJ1074" s="3"/>
      <c r="BK1074" s="3"/>
      <c r="BL1074" s="3"/>
      <c r="BM1074" s="3"/>
      <c r="BN1074" s="3"/>
      <c r="BO1074" s="3"/>
      <c r="BP1074" s="3"/>
      <c r="BQ1074" s="3"/>
      <c r="BR1074" s="3"/>
      <c r="BS1074" s="3"/>
      <c r="BT1074" s="3"/>
      <c r="BU1074" s="3"/>
      <c r="BV1074" s="3"/>
      <c r="BW1074" s="3"/>
      <c r="BX1074" s="3"/>
      <c r="BY1074" s="3"/>
      <c r="BZ1074" s="3"/>
      <c r="CA1074" s="3"/>
      <c r="CB1074" s="3"/>
      <c r="CC1074" s="3"/>
      <c r="CD1074" s="3"/>
      <c r="CE1074" s="3"/>
      <c r="CF1074" s="3"/>
      <c r="CG1074" s="3"/>
      <c r="CH1074" s="3"/>
      <c r="CI1074" s="3"/>
      <c r="CJ1074" s="3"/>
      <c r="CK1074" s="3"/>
      <c r="CL1074" s="3"/>
      <c r="CM1074" s="3"/>
      <c r="CN1074" s="3"/>
      <c r="CO1074" s="3"/>
      <c r="CP1074" s="3"/>
      <c r="CQ1074" s="3"/>
      <c r="CR1074" s="3"/>
      <c r="CS1074" s="3"/>
      <c r="CT1074" s="3"/>
      <c r="CU1074" s="3"/>
      <c r="CV1074" s="3"/>
      <c r="CW1074" s="3"/>
      <c r="CX1074" s="3"/>
      <c r="CY1074" s="3"/>
      <c r="CZ1074" s="3"/>
      <c r="DA1074" s="3"/>
      <c r="DB1074" s="3"/>
      <c r="DC1074" s="3"/>
      <c r="DD1074" s="3"/>
      <c r="DE1074" s="3"/>
      <c r="DF1074" s="3"/>
      <c r="DG1074" s="3"/>
      <c r="DH1074" s="3"/>
      <c r="DI1074" s="3"/>
      <c r="DJ1074" s="3"/>
      <c r="DK1074" s="3"/>
      <c r="DL1074" s="3"/>
      <c r="DM1074" s="3"/>
      <c r="DN1074" s="3"/>
      <c r="DO1074" s="3"/>
      <c r="DP1074" s="3"/>
      <c r="DQ1074" s="3"/>
      <c r="DR1074" s="3"/>
      <c r="DS1074" s="3"/>
      <c r="DT1074" s="3"/>
      <c r="DU1074" s="3"/>
      <c r="DV1074" s="3"/>
      <c r="DW1074" s="3"/>
      <c r="DX1074" s="3"/>
      <c r="DY1074" s="3"/>
      <c r="DZ1074" s="3"/>
      <c r="EA1074" s="3"/>
      <c r="EB1074" s="3"/>
      <c r="EC1074" s="3"/>
      <c r="ED1074" s="3"/>
      <c r="EE1074" s="3"/>
      <c r="EF1074" s="3"/>
      <c r="EG1074" s="3"/>
      <c r="EH1074" s="3"/>
      <c r="EI1074" s="3"/>
      <c r="EJ1074" s="3"/>
      <c r="EK1074" s="3"/>
      <c r="EL1074" s="3"/>
      <c r="EM1074" s="3"/>
      <c r="EN1074" s="3"/>
      <c r="EO1074" s="3"/>
      <c r="EP1074" s="3"/>
      <c r="EQ1074" s="3"/>
      <c r="ER1074" s="3"/>
      <c r="ES1074" s="3"/>
      <c r="ET1074" s="3"/>
      <c r="EU1074" s="3"/>
      <c r="EV1074" s="3"/>
      <c r="EW1074" s="3"/>
      <c r="EX1074" s="3"/>
      <c r="EY1074" s="3"/>
      <c r="EZ1074" s="3"/>
      <c r="FA1074" s="3"/>
      <c r="FB1074" s="3"/>
      <c r="FC1074" s="3"/>
      <c r="FD1074" s="3"/>
      <c r="FE1074" s="3"/>
      <c r="FF1074" s="3"/>
      <c r="FG1074" s="3"/>
    </row>
    <row r="1075" spans="1:163" s="6" customFormat="1">
      <c r="A1075" s="5"/>
      <c r="B1075" s="4"/>
      <c r="C1075" s="4"/>
      <c r="D1075" s="4"/>
      <c r="E1075" s="4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3"/>
      <c r="AW1075" s="3"/>
      <c r="AX1075" s="3"/>
      <c r="AY1075" s="3"/>
      <c r="AZ1075" s="3"/>
      <c r="BA1075" s="3"/>
      <c r="BB1075" s="3"/>
      <c r="BC1075" s="3"/>
      <c r="BD1075" s="3"/>
      <c r="BE1075" s="3"/>
      <c r="BF1075" s="3"/>
      <c r="BG1075" s="3"/>
      <c r="BH1075" s="3"/>
      <c r="BI1075" s="3"/>
      <c r="BJ1075" s="3"/>
      <c r="BK1075" s="3"/>
      <c r="BL1075" s="3"/>
      <c r="BM1075" s="3"/>
      <c r="BN1075" s="3"/>
      <c r="BO1075" s="3"/>
      <c r="BP1075" s="3"/>
      <c r="BQ1075" s="3"/>
      <c r="BR1075" s="3"/>
      <c r="BS1075" s="3"/>
      <c r="BT1075" s="3"/>
      <c r="BU1075" s="3"/>
      <c r="BV1075" s="3"/>
      <c r="BW1075" s="3"/>
      <c r="BX1075" s="3"/>
      <c r="BY1075" s="3"/>
      <c r="BZ1075" s="3"/>
      <c r="CA1075" s="3"/>
      <c r="CB1075" s="3"/>
      <c r="CC1075" s="3"/>
      <c r="CD1075" s="3"/>
      <c r="CE1075" s="3"/>
      <c r="CF1075" s="3"/>
      <c r="CG1075" s="3"/>
      <c r="CH1075" s="3"/>
      <c r="CI1075" s="3"/>
      <c r="CJ1075" s="3"/>
      <c r="CK1075" s="3"/>
      <c r="CL1075" s="3"/>
      <c r="CM1075" s="3"/>
      <c r="CN1075" s="3"/>
      <c r="CO1075" s="3"/>
      <c r="CP1075" s="3"/>
      <c r="CQ1075" s="3"/>
      <c r="CR1075" s="3"/>
      <c r="CS1075" s="3"/>
      <c r="CT1075" s="3"/>
      <c r="CU1075" s="3"/>
      <c r="CV1075" s="3"/>
      <c r="CW1075" s="3"/>
      <c r="CX1075" s="3"/>
      <c r="CY1075" s="3"/>
      <c r="CZ1075" s="3"/>
      <c r="DA1075" s="3"/>
      <c r="DB1075" s="3"/>
      <c r="DC1075" s="3"/>
      <c r="DD1075" s="3"/>
      <c r="DE1075" s="3"/>
      <c r="DF1075" s="3"/>
      <c r="DG1075" s="3"/>
      <c r="DH1075" s="3"/>
      <c r="DI1075" s="3"/>
      <c r="DJ1075" s="3"/>
      <c r="DK1075" s="3"/>
      <c r="DL1075" s="3"/>
      <c r="DM1075" s="3"/>
      <c r="DN1075" s="3"/>
      <c r="DO1075" s="3"/>
      <c r="DP1075" s="3"/>
      <c r="DQ1075" s="3"/>
      <c r="DR1075" s="3"/>
      <c r="DS1075" s="3"/>
      <c r="DT1075" s="3"/>
      <c r="DU1075" s="3"/>
      <c r="DV1075" s="3"/>
      <c r="DW1075" s="3"/>
      <c r="DX1075" s="3"/>
      <c r="DY1075" s="3"/>
      <c r="DZ1075" s="3"/>
      <c r="EA1075" s="3"/>
      <c r="EB1075" s="3"/>
      <c r="EC1075" s="3"/>
      <c r="ED1075" s="3"/>
      <c r="EE1075" s="3"/>
      <c r="EF1075" s="3"/>
      <c r="EG1075" s="3"/>
      <c r="EH1075" s="3"/>
      <c r="EI1075" s="3"/>
      <c r="EJ1075" s="3"/>
      <c r="EK1075" s="3"/>
      <c r="EL1075" s="3"/>
      <c r="EM1075" s="3"/>
      <c r="EN1075" s="3"/>
      <c r="EO1075" s="3"/>
      <c r="EP1075" s="3"/>
      <c r="EQ1075" s="3"/>
      <c r="ER1075" s="3"/>
      <c r="ES1075" s="3"/>
      <c r="ET1075" s="3"/>
      <c r="EU1075" s="3"/>
      <c r="EV1075" s="3"/>
      <c r="EW1075" s="3"/>
      <c r="EX1075" s="3"/>
      <c r="EY1075" s="3"/>
      <c r="EZ1075" s="3"/>
      <c r="FA1075" s="3"/>
      <c r="FB1075" s="3"/>
      <c r="FC1075" s="3"/>
      <c r="FD1075" s="3"/>
      <c r="FE1075" s="3"/>
      <c r="FF1075" s="3"/>
      <c r="FG1075" s="3"/>
    </row>
    <row r="1076" spans="1:163" s="6" customFormat="1">
      <c r="A1076" s="5"/>
      <c r="B1076" s="4"/>
      <c r="C1076" s="4"/>
      <c r="D1076" s="4"/>
      <c r="E1076" s="4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3"/>
      <c r="AW1076" s="3"/>
      <c r="AX1076" s="3"/>
      <c r="AY1076" s="3"/>
      <c r="AZ1076" s="3"/>
      <c r="BA1076" s="3"/>
      <c r="BB1076" s="3"/>
      <c r="BC1076" s="3"/>
      <c r="BD1076" s="3"/>
      <c r="BE1076" s="3"/>
      <c r="BF1076" s="3"/>
      <c r="BG1076" s="3"/>
      <c r="BH1076" s="3"/>
      <c r="BI1076" s="3"/>
      <c r="BJ1076" s="3"/>
      <c r="BK1076" s="3"/>
      <c r="BL1076" s="3"/>
      <c r="BM1076" s="3"/>
      <c r="BN1076" s="3"/>
      <c r="BO1076" s="3"/>
      <c r="BP1076" s="3"/>
      <c r="BQ1076" s="3"/>
      <c r="BR1076" s="3"/>
      <c r="BS1076" s="3"/>
      <c r="BT1076" s="3"/>
      <c r="BU1076" s="3"/>
      <c r="BV1076" s="3"/>
      <c r="BW1076" s="3"/>
      <c r="BX1076" s="3"/>
      <c r="BY1076" s="3"/>
      <c r="BZ1076" s="3"/>
      <c r="CA1076" s="3"/>
      <c r="CB1076" s="3"/>
      <c r="CC1076" s="3"/>
      <c r="CD1076" s="3"/>
      <c r="CE1076" s="3"/>
      <c r="CF1076" s="3"/>
      <c r="CG1076" s="3"/>
      <c r="CH1076" s="3"/>
      <c r="CI1076" s="3"/>
      <c r="CJ1076" s="3"/>
      <c r="CK1076" s="3"/>
      <c r="CL1076" s="3"/>
      <c r="CM1076" s="3"/>
      <c r="CN1076" s="3"/>
      <c r="CO1076" s="3"/>
      <c r="CP1076" s="3"/>
      <c r="CQ1076" s="3"/>
      <c r="CR1076" s="3"/>
      <c r="CS1076" s="3"/>
      <c r="CT1076" s="3"/>
      <c r="CU1076" s="3"/>
      <c r="CV1076" s="3"/>
      <c r="CW1076" s="3"/>
      <c r="CX1076" s="3"/>
      <c r="CY1076" s="3"/>
      <c r="CZ1076" s="3"/>
      <c r="DA1076" s="3"/>
      <c r="DB1076" s="3"/>
      <c r="DC1076" s="3"/>
      <c r="DD1076" s="3"/>
      <c r="DE1076" s="3"/>
      <c r="DF1076" s="3"/>
      <c r="DG1076" s="3"/>
      <c r="DH1076" s="3"/>
      <c r="DI1076" s="3"/>
      <c r="DJ1076" s="3"/>
      <c r="DK1076" s="3"/>
      <c r="DL1076" s="3"/>
      <c r="DM1076" s="3"/>
      <c r="DN1076" s="3"/>
      <c r="DO1076" s="3"/>
      <c r="DP1076" s="3"/>
      <c r="DQ1076" s="3"/>
      <c r="DR1076" s="3"/>
      <c r="DS1076" s="3"/>
      <c r="DT1076" s="3"/>
      <c r="DU1076" s="3"/>
      <c r="DV1076" s="3"/>
      <c r="DW1076" s="3"/>
      <c r="DX1076" s="3"/>
      <c r="DY1076" s="3"/>
      <c r="DZ1076" s="3"/>
      <c r="EA1076" s="3"/>
      <c r="EB1076" s="3"/>
      <c r="EC1076" s="3"/>
      <c r="ED1076" s="3"/>
      <c r="EE1076" s="3"/>
      <c r="EF1076" s="3"/>
      <c r="EG1076" s="3"/>
      <c r="EH1076" s="3"/>
      <c r="EI1076" s="3"/>
      <c r="EJ1076" s="3"/>
      <c r="EK1076" s="3"/>
      <c r="EL1076" s="3"/>
      <c r="EM1076" s="3"/>
      <c r="EN1076" s="3"/>
      <c r="EO1076" s="3"/>
      <c r="EP1076" s="3"/>
      <c r="EQ1076" s="3"/>
      <c r="ER1076" s="3"/>
      <c r="ES1076" s="3"/>
      <c r="ET1076" s="3"/>
      <c r="EU1076" s="3"/>
      <c r="EV1076" s="3"/>
      <c r="EW1076" s="3"/>
      <c r="EX1076" s="3"/>
      <c r="EY1076" s="3"/>
      <c r="EZ1076" s="3"/>
      <c r="FA1076" s="3"/>
      <c r="FB1076" s="3"/>
      <c r="FC1076" s="3"/>
      <c r="FD1076" s="3"/>
      <c r="FE1076" s="3"/>
      <c r="FF1076" s="3"/>
      <c r="FG1076" s="3"/>
    </row>
    <row r="1077" spans="1:163" s="6" customFormat="1">
      <c r="A1077" s="5"/>
      <c r="B1077" s="4"/>
      <c r="C1077" s="4"/>
      <c r="D1077" s="4"/>
      <c r="E1077" s="4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3"/>
      <c r="AW1077" s="3"/>
      <c r="AX1077" s="3"/>
      <c r="AY1077" s="3"/>
      <c r="AZ1077" s="3"/>
      <c r="BA1077" s="3"/>
      <c r="BB1077" s="3"/>
      <c r="BC1077" s="3"/>
      <c r="BD1077" s="3"/>
      <c r="BE1077" s="3"/>
      <c r="BF1077" s="3"/>
      <c r="BG1077" s="3"/>
      <c r="BH1077" s="3"/>
      <c r="BI1077" s="3"/>
      <c r="BJ1077" s="3"/>
      <c r="BK1077" s="3"/>
      <c r="BL1077" s="3"/>
      <c r="BM1077" s="3"/>
      <c r="BN1077" s="3"/>
      <c r="BO1077" s="3"/>
      <c r="BP1077" s="3"/>
      <c r="BQ1077" s="3"/>
      <c r="BR1077" s="3"/>
      <c r="BS1077" s="3"/>
      <c r="BT1077" s="3"/>
      <c r="BU1077" s="3"/>
      <c r="BV1077" s="3"/>
      <c r="BW1077" s="3"/>
      <c r="BX1077" s="3"/>
      <c r="BY1077" s="3"/>
      <c r="BZ1077" s="3"/>
      <c r="CA1077" s="3"/>
      <c r="CB1077" s="3"/>
      <c r="CC1077" s="3"/>
      <c r="CD1077" s="3"/>
      <c r="CE1077" s="3"/>
      <c r="CF1077" s="3"/>
      <c r="CG1077" s="3"/>
      <c r="CH1077" s="3"/>
      <c r="CI1077" s="3"/>
      <c r="CJ1077" s="3"/>
      <c r="CK1077" s="3"/>
      <c r="CL1077" s="3"/>
      <c r="CM1077" s="3"/>
      <c r="CN1077" s="3"/>
      <c r="CO1077" s="3"/>
      <c r="CP1077" s="3"/>
      <c r="CQ1077" s="3"/>
      <c r="CR1077" s="3"/>
      <c r="CS1077" s="3"/>
      <c r="CT1077" s="3"/>
      <c r="CU1077" s="3"/>
      <c r="CV1077" s="3"/>
      <c r="CW1077" s="3"/>
      <c r="CX1077" s="3"/>
      <c r="CY1077" s="3"/>
      <c r="CZ1077" s="3"/>
      <c r="DA1077" s="3"/>
      <c r="DB1077" s="3"/>
      <c r="DC1077" s="3"/>
      <c r="DD1077" s="3"/>
      <c r="DE1077" s="3"/>
      <c r="DF1077" s="3"/>
      <c r="DG1077" s="3"/>
      <c r="DH1077" s="3"/>
      <c r="DI1077" s="3"/>
      <c r="DJ1077" s="3"/>
      <c r="DK1077" s="3"/>
      <c r="DL1077" s="3"/>
      <c r="DM1077" s="3"/>
      <c r="DN1077" s="3"/>
      <c r="DO1077" s="3"/>
      <c r="DP1077" s="3"/>
      <c r="DQ1077" s="3"/>
      <c r="DR1077" s="3"/>
      <c r="DS1077" s="3"/>
      <c r="DT1077" s="3"/>
      <c r="DU1077" s="3"/>
      <c r="DV1077" s="3"/>
      <c r="DW1077" s="3"/>
      <c r="DX1077" s="3"/>
      <c r="DY1077" s="3"/>
      <c r="DZ1077" s="3"/>
      <c r="EA1077" s="3"/>
      <c r="EB1077" s="3"/>
      <c r="EC1077" s="3"/>
      <c r="ED1077" s="3"/>
      <c r="EE1077" s="3"/>
      <c r="EF1077" s="3"/>
      <c r="EG1077" s="3"/>
      <c r="EH1077" s="3"/>
      <c r="EI1077" s="3"/>
      <c r="EJ1077" s="3"/>
      <c r="EK1077" s="3"/>
      <c r="EL1077" s="3"/>
      <c r="EM1077" s="3"/>
      <c r="EN1077" s="3"/>
      <c r="EO1077" s="3"/>
      <c r="EP1077" s="3"/>
      <c r="EQ1077" s="3"/>
      <c r="ER1077" s="3"/>
      <c r="ES1077" s="3"/>
      <c r="ET1077" s="3"/>
      <c r="EU1077" s="3"/>
      <c r="EV1077" s="3"/>
      <c r="EW1077" s="3"/>
      <c r="EX1077" s="3"/>
      <c r="EY1077" s="3"/>
      <c r="EZ1077" s="3"/>
      <c r="FA1077" s="3"/>
      <c r="FB1077" s="3"/>
      <c r="FC1077" s="3"/>
      <c r="FD1077" s="3"/>
      <c r="FE1077" s="3"/>
      <c r="FF1077" s="3"/>
      <c r="FG1077" s="3"/>
    </row>
    <row r="1078" spans="1:163" s="6" customFormat="1">
      <c r="A1078" s="5"/>
      <c r="B1078" s="4"/>
      <c r="C1078" s="4"/>
      <c r="D1078" s="4"/>
      <c r="E1078" s="4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3"/>
      <c r="AW1078" s="3"/>
      <c r="AX1078" s="3"/>
      <c r="AY1078" s="3"/>
      <c r="AZ1078" s="3"/>
      <c r="BA1078" s="3"/>
      <c r="BB1078" s="3"/>
      <c r="BC1078" s="3"/>
      <c r="BD1078" s="3"/>
      <c r="BE1078" s="3"/>
      <c r="BF1078" s="3"/>
      <c r="BG1078" s="3"/>
      <c r="BH1078" s="3"/>
      <c r="BI1078" s="3"/>
      <c r="BJ1078" s="3"/>
      <c r="BK1078" s="3"/>
      <c r="BL1078" s="3"/>
      <c r="BM1078" s="3"/>
      <c r="BN1078" s="3"/>
      <c r="BO1078" s="3"/>
      <c r="BP1078" s="3"/>
      <c r="BQ1078" s="3"/>
      <c r="BR1078" s="3"/>
      <c r="BS1078" s="3"/>
      <c r="BT1078" s="3"/>
      <c r="BU1078" s="3"/>
      <c r="BV1078" s="3"/>
      <c r="BW1078" s="3"/>
      <c r="BX1078" s="3"/>
      <c r="BY1078" s="3"/>
      <c r="BZ1078" s="3"/>
      <c r="CA1078" s="3"/>
      <c r="CB1078" s="3"/>
      <c r="CC1078" s="3"/>
      <c r="CD1078" s="3"/>
      <c r="CE1078" s="3"/>
      <c r="CF1078" s="3"/>
      <c r="CG1078" s="3"/>
      <c r="CH1078" s="3"/>
      <c r="CI1078" s="3"/>
      <c r="CJ1078" s="3"/>
      <c r="CK1078" s="3"/>
      <c r="CL1078" s="3"/>
      <c r="CM1078" s="3"/>
      <c r="CN1078" s="3"/>
      <c r="CO1078" s="3"/>
      <c r="CP1078" s="3"/>
      <c r="CQ1078" s="3"/>
      <c r="CR1078" s="3"/>
      <c r="CS1078" s="3"/>
      <c r="CT1078" s="3"/>
      <c r="CU1078" s="3"/>
      <c r="CV1078" s="3"/>
      <c r="CW1078" s="3"/>
      <c r="CX1078" s="3"/>
      <c r="CY1078" s="3"/>
      <c r="CZ1078" s="3"/>
      <c r="DA1078" s="3"/>
      <c r="DB1078" s="3"/>
      <c r="DC1078" s="3"/>
      <c r="DD1078" s="3"/>
      <c r="DE1078" s="3"/>
      <c r="DF1078" s="3"/>
      <c r="DG1078" s="3"/>
      <c r="DH1078" s="3"/>
      <c r="DI1078" s="3"/>
      <c r="DJ1078" s="3"/>
      <c r="DK1078" s="3"/>
      <c r="DL1078" s="3"/>
      <c r="DM1078" s="3"/>
      <c r="DN1078" s="3"/>
      <c r="DO1078" s="3"/>
      <c r="DP1078" s="3"/>
      <c r="DQ1078" s="3"/>
      <c r="DR1078" s="3"/>
      <c r="DS1078" s="3"/>
      <c r="DT1078" s="3"/>
      <c r="DU1078" s="3"/>
      <c r="DV1078" s="3"/>
      <c r="DW1078" s="3"/>
      <c r="DX1078" s="3"/>
      <c r="DY1078" s="3"/>
      <c r="DZ1078" s="3"/>
      <c r="EA1078" s="3"/>
      <c r="EB1078" s="3"/>
      <c r="EC1078" s="3"/>
      <c r="ED1078" s="3"/>
      <c r="EE1078" s="3"/>
      <c r="EF1078" s="3"/>
      <c r="EG1078" s="3"/>
      <c r="EH1078" s="3"/>
      <c r="EI1078" s="3"/>
      <c r="EJ1078" s="3"/>
      <c r="EK1078" s="3"/>
      <c r="EL1078" s="3"/>
      <c r="EM1078" s="3"/>
      <c r="EN1078" s="3"/>
      <c r="EO1078" s="3"/>
      <c r="EP1078" s="3"/>
      <c r="EQ1078" s="3"/>
      <c r="ER1078" s="3"/>
      <c r="ES1078" s="3"/>
      <c r="ET1078" s="3"/>
      <c r="EU1078" s="3"/>
      <c r="EV1078" s="3"/>
      <c r="EW1078" s="3"/>
      <c r="EX1078" s="3"/>
      <c r="EY1078" s="3"/>
      <c r="EZ1078" s="3"/>
      <c r="FA1078" s="3"/>
      <c r="FB1078" s="3"/>
      <c r="FC1078" s="3"/>
      <c r="FD1078" s="3"/>
      <c r="FE1078" s="3"/>
      <c r="FF1078" s="3"/>
      <c r="FG1078" s="3"/>
    </row>
    <row r="1079" spans="1:163" s="6" customFormat="1">
      <c r="A1079" s="5"/>
      <c r="B1079" s="4"/>
      <c r="C1079" s="4"/>
      <c r="D1079" s="4"/>
      <c r="E1079" s="4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3"/>
      <c r="AW1079" s="3"/>
      <c r="AX1079" s="3"/>
      <c r="AY1079" s="3"/>
      <c r="AZ1079" s="3"/>
      <c r="BA1079" s="3"/>
      <c r="BB1079" s="3"/>
      <c r="BC1079" s="3"/>
      <c r="BD1079" s="3"/>
      <c r="BE1079" s="3"/>
      <c r="BF1079" s="3"/>
      <c r="BG1079" s="3"/>
      <c r="BH1079" s="3"/>
      <c r="BI1079" s="3"/>
      <c r="BJ1079" s="3"/>
      <c r="BK1079" s="3"/>
      <c r="BL1079" s="3"/>
      <c r="BM1079" s="3"/>
      <c r="BN1079" s="3"/>
      <c r="BO1079" s="3"/>
      <c r="BP1079" s="3"/>
      <c r="BQ1079" s="3"/>
      <c r="BR1079" s="3"/>
      <c r="BS1079" s="3"/>
      <c r="BT1079" s="3"/>
      <c r="BU1079" s="3"/>
      <c r="BV1079" s="3"/>
      <c r="BW1079" s="3"/>
      <c r="BX1079" s="3"/>
      <c r="BY1079" s="3"/>
      <c r="BZ1079" s="3"/>
      <c r="CA1079" s="3"/>
      <c r="CB1079" s="3"/>
      <c r="CC1079" s="3"/>
      <c r="CD1079" s="3"/>
      <c r="CE1079" s="3"/>
      <c r="CF1079" s="3"/>
      <c r="CG1079" s="3"/>
      <c r="CH1079" s="3"/>
      <c r="CI1079" s="3"/>
      <c r="CJ1079" s="3"/>
      <c r="CK1079" s="3"/>
      <c r="CL1079" s="3"/>
      <c r="CM1079" s="3"/>
      <c r="CN1079" s="3"/>
      <c r="CO1079" s="3"/>
      <c r="CP1079" s="3"/>
      <c r="CQ1079" s="3"/>
      <c r="CR1079" s="3"/>
      <c r="CS1079" s="3"/>
      <c r="CT1079" s="3"/>
      <c r="CU1079" s="3"/>
      <c r="CV1079" s="3"/>
      <c r="CW1079" s="3"/>
      <c r="CX1079" s="3"/>
      <c r="CY1079" s="3"/>
      <c r="CZ1079" s="3"/>
      <c r="DA1079" s="3"/>
      <c r="DB1079" s="3"/>
      <c r="DC1079" s="3"/>
      <c r="DD1079" s="3"/>
      <c r="DE1079" s="3"/>
      <c r="DF1079" s="3"/>
      <c r="DG1079" s="3"/>
      <c r="DH1079" s="3"/>
      <c r="DI1079" s="3"/>
      <c r="DJ1079" s="3"/>
      <c r="DK1079" s="3"/>
      <c r="DL1079" s="3"/>
      <c r="DM1079" s="3"/>
      <c r="DN1079" s="3"/>
      <c r="DO1079" s="3"/>
      <c r="DP1079" s="3"/>
      <c r="DQ1079" s="3"/>
      <c r="DR1079" s="3"/>
      <c r="DS1079" s="3"/>
      <c r="DT1079" s="3"/>
      <c r="DU1079" s="3"/>
      <c r="DV1079" s="3"/>
      <c r="DW1079" s="3"/>
      <c r="DX1079" s="3"/>
      <c r="DY1079" s="3"/>
      <c r="DZ1079" s="3"/>
      <c r="EA1079" s="3"/>
      <c r="EB1079" s="3"/>
      <c r="EC1079" s="3"/>
      <c r="ED1079" s="3"/>
      <c r="EE1079" s="3"/>
      <c r="EF1079" s="3"/>
      <c r="EG1079" s="3"/>
      <c r="EH1079" s="3"/>
      <c r="EI1079" s="3"/>
      <c r="EJ1079" s="3"/>
      <c r="EK1079" s="3"/>
      <c r="EL1079" s="3"/>
      <c r="EM1079" s="3"/>
      <c r="EN1079" s="3"/>
      <c r="EO1079" s="3"/>
      <c r="EP1079" s="3"/>
      <c r="EQ1079" s="3"/>
      <c r="ER1079" s="3"/>
      <c r="ES1079" s="3"/>
      <c r="ET1079" s="3"/>
      <c r="EU1079" s="3"/>
      <c r="EV1079" s="3"/>
      <c r="EW1079" s="3"/>
      <c r="EX1079" s="3"/>
      <c r="EY1079" s="3"/>
      <c r="EZ1079" s="3"/>
      <c r="FA1079" s="3"/>
      <c r="FB1079" s="3"/>
      <c r="FC1079" s="3"/>
      <c r="FD1079" s="3"/>
      <c r="FE1079" s="3"/>
      <c r="FF1079" s="3"/>
      <c r="FG1079" s="3"/>
    </row>
    <row r="1080" spans="1:163" s="6" customFormat="1">
      <c r="A1080" s="5"/>
      <c r="B1080" s="4"/>
      <c r="C1080" s="4"/>
      <c r="D1080" s="4"/>
      <c r="E1080" s="4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3"/>
      <c r="AW1080" s="3"/>
      <c r="AX1080" s="3"/>
      <c r="AY1080" s="3"/>
      <c r="AZ1080" s="3"/>
      <c r="BA1080" s="3"/>
      <c r="BB1080" s="3"/>
      <c r="BC1080" s="3"/>
      <c r="BD1080" s="3"/>
      <c r="BE1080" s="3"/>
      <c r="BF1080" s="3"/>
      <c r="BG1080" s="3"/>
      <c r="BH1080" s="3"/>
      <c r="BI1080" s="3"/>
      <c r="BJ1080" s="3"/>
      <c r="BK1080" s="3"/>
      <c r="BL1080" s="3"/>
      <c r="BM1080" s="3"/>
      <c r="BN1080" s="3"/>
      <c r="BO1080" s="3"/>
      <c r="BP1080" s="3"/>
      <c r="BQ1080" s="3"/>
      <c r="BR1080" s="3"/>
      <c r="BS1080" s="3"/>
      <c r="BT1080" s="3"/>
      <c r="BU1080" s="3"/>
      <c r="BV1080" s="3"/>
      <c r="BW1080" s="3"/>
      <c r="BX1080" s="3"/>
      <c r="BY1080" s="3"/>
      <c r="BZ1080" s="3"/>
      <c r="CA1080" s="3"/>
      <c r="CB1080" s="3"/>
      <c r="CC1080" s="3"/>
      <c r="CD1080" s="3"/>
      <c r="CE1080" s="3"/>
      <c r="CF1080" s="3"/>
      <c r="CG1080" s="3"/>
      <c r="CH1080" s="3"/>
      <c r="CI1080" s="3"/>
      <c r="CJ1080" s="3"/>
      <c r="CK1080" s="3"/>
      <c r="CL1080" s="3"/>
      <c r="CM1080" s="3"/>
      <c r="CN1080" s="3"/>
      <c r="CO1080" s="3"/>
      <c r="CP1080" s="3"/>
      <c r="CQ1080" s="3"/>
      <c r="CR1080" s="3"/>
      <c r="CS1080" s="3"/>
      <c r="CT1080" s="3"/>
      <c r="CU1080" s="3"/>
      <c r="CV1080" s="3"/>
      <c r="CW1080" s="3"/>
      <c r="CX1080" s="3"/>
      <c r="CY1080" s="3"/>
      <c r="CZ1080" s="3"/>
      <c r="DA1080" s="3"/>
      <c r="DB1080" s="3"/>
      <c r="DC1080" s="3"/>
      <c r="DD1080" s="3"/>
      <c r="DE1080" s="3"/>
      <c r="DF1080" s="3"/>
      <c r="DG1080" s="3"/>
      <c r="DH1080" s="3"/>
      <c r="DI1080" s="3"/>
      <c r="DJ1080" s="3"/>
      <c r="DK1080" s="3"/>
      <c r="DL1080" s="3"/>
      <c r="DM1080" s="3"/>
      <c r="DN1080" s="3"/>
      <c r="DO1080" s="3"/>
      <c r="DP1080" s="3"/>
      <c r="DQ1080" s="3"/>
      <c r="DR1080" s="3"/>
      <c r="DS1080" s="3"/>
      <c r="DT1080" s="3"/>
      <c r="DU1080" s="3"/>
      <c r="DV1080" s="3"/>
      <c r="DW1080" s="3"/>
      <c r="DX1080" s="3"/>
      <c r="DY1080" s="3"/>
      <c r="DZ1080" s="3"/>
      <c r="EA1080" s="3"/>
      <c r="EB1080" s="3"/>
      <c r="EC1080" s="3"/>
      <c r="ED1080" s="3"/>
      <c r="EE1080" s="3"/>
      <c r="EF1080" s="3"/>
      <c r="EG1080" s="3"/>
      <c r="EH1080" s="3"/>
      <c r="EI1080" s="3"/>
      <c r="EJ1080" s="3"/>
      <c r="EK1080" s="3"/>
      <c r="EL1080" s="3"/>
      <c r="EM1080" s="3"/>
      <c r="EN1080" s="3"/>
      <c r="EO1080" s="3"/>
      <c r="EP1080" s="3"/>
      <c r="EQ1080" s="3"/>
      <c r="ER1080" s="3"/>
      <c r="ES1080" s="3"/>
      <c r="ET1080" s="3"/>
      <c r="EU1080" s="3"/>
      <c r="EV1080" s="3"/>
      <c r="EW1080" s="3"/>
      <c r="EX1080" s="3"/>
      <c r="EY1080" s="3"/>
      <c r="EZ1080" s="3"/>
      <c r="FA1080" s="3"/>
      <c r="FB1080" s="3"/>
      <c r="FC1080" s="3"/>
      <c r="FD1080" s="3"/>
      <c r="FE1080" s="3"/>
      <c r="FF1080" s="3"/>
      <c r="FG1080" s="3"/>
    </row>
    <row r="1081" spans="1:163" s="6" customFormat="1">
      <c r="A1081" s="5"/>
      <c r="B1081" s="4"/>
      <c r="C1081" s="4"/>
      <c r="D1081" s="4"/>
      <c r="E1081" s="4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3"/>
      <c r="AW1081" s="3"/>
      <c r="AX1081" s="3"/>
      <c r="AY1081" s="3"/>
      <c r="AZ1081" s="3"/>
      <c r="BA1081" s="3"/>
      <c r="BB1081" s="3"/>
      <c r="BC1081" s="3"/>
      <c r="BD1081" s="3"/>
      <c r="BE1081" s="3"/>
      <c r="BF1081" s="3"/>
      <c r="BG1081" s="3"/>
      <c r="BH1081" s="3"/>
      <c r="BI1081" s="3"/>
      <c r="BJ1081" s="3"/>
      <c r="BK1081" s="3"/>
      <c r="BL1081" s="3"/>
      <c r="BM1081" s="3"/>
      <c r="BN1081" s="3"/>
      <c r="BO1081" s="3"/>
      <c r="BP1081" s="3"/>
      <c r="BQ1081" s="3"/>
      <c r="BR1081" s="3"/>
      <c r="BS1081" s="3"/>
      <c r="BT1081" s="3"/>
      <c r="BU1081" s="3"/>
      <c r="BV1081" s="3"/>
      <c r="BW1081" s="3"/>
      <c r="BX1081" s="3"/>
      <c r="BY1081" s="3"/>
      <c r="BZ1081" s="3"/>
      <c r="CA1081" s="3"/>
      <c r="CB1081" s="3"/>
      <c r="CC1081" s="3"/>
      <c r="CD1081" s="3"/>
      <c r="CE1081" s="3"/>
      <c r="CF1081" s="3"/>
      <c r="CG1081" s="3"/>
      <c r="CH1081" s="3"/>
      <c r="CI1081" s="3"/>
      <c r="CJ1081" s="3"/>
      <c r="CK1081" s="3"/>
      <c r="CL1081" s="3"/>
      <c r="CM1081" s="3"/>
      <c r="CN1081" s="3"/>
      <c r="CO1081" s="3"/>
      <c r="CP1081" s="3"/>
      <c r="CQ1081" s="3"/>
      <c r="CR1081" s="3"/>
      <c r="CS1081" s="3"/>
      <c r="CT1081" s="3"/>
      <c r="CU1081" s="3"/>
      <c r="CV1081" s="3"/>
      <c r="CW1081" s="3"/>
      <c r="CX1081" s="3"/>
      <c r="CY1081" s="3"/>
      <c r="CZ1081" s="3"/>
      <c r="DA1081" s="3"/>
      <c r="DB1081" s="3"/>
      <c r="DC1081" s="3"/>
      <c r="DD1081" s="3"/>
      <c r="DE1081" s="3"/>
      <c r="DF1081" s="3"/>
      <c r="DG1081" s="3"/>
      <c r="DH1081" s="3"/>
      <c r="DI1081" s="3"/>
      <c r="DJ1081" s="3"/>
      <c r="DK1081" s="3"/>
      <c r="DL1081" s="3"/>
      <c r="DM1081" s="3"/>
      <c r="DN1081" s="3"/>
      <c r="DO1081" s="3"/>
      <c r="DP1081" s="3"/>
      <c r="DQ1081" s="3"/>
      <c r="DR1081" s="3"/>
      <c r="DS1081" s="3"/>
      <c r="DT1081" s="3"/>
      <c r="DU1081" s="3"/>
      <c r="DV1081" s="3"/>
      <c r="DW1081" s="3"/>
      <c r="DX1081" s="3"/>
      <c r="DY1081" s="3"/>
      <c r="DZ1081" s="3"/>
      <c r="EA1081" s="3"/>
      <c r="EB1081" s="3"/>
      <c r="EC1081" s="3"/>
      <c r="ED1081" s="3"/>
      <c r="EE1081" s="3"/>
      <c r="EF1081" s="3"/>
      <c r="EG1081" s="3"/>
      <c r="EH1081" s="3"/>
      <c r="EI1081" s="3"/>
      <c r="EJ1081" s="3"/>
      <c r="EK1081" s="3"/>
      <c r="EL1081" s="3"/>
      <c r="EM1081" s="3"/>
      <c r="EN1081" s="3"/>
      <c r="EO1081" s="3"/>
      <c r="EP1081" s="3"/>
      <c r="EQ1081" s="3"/>
      <c r="ER1081" s="3"/>
      <c r="ES1081" s="3"/>
      <c r="ET1081" s="3"/>
      <c r="EU1081" s="3"/>
      <c r="EV1081" s="3"/>
      <c r="EW1081" s="3"/>
      <c r="EX1081" s="3"/>
      <c r="EY1081" s="3"/>
      <c r="EZ1081" s="3"/>
      <c r="FA1081" s="3"/>
      <c r="FB1081" s="3"/>
      <c r="FC1081" s="3"/>
      <c r="FD1081" s="3"/>
      <c r="FE1081" s="3"/>
      <c r="FF1081" s="3"/>
      <c r="FG1081" s="3"/>
    </row>
    <row r="1082" spans="1:163" s="6" customFormat="1">
      <c r="A1082" s="5"/>
      <c r="B1082" s="4"/>
      <c r="C1082" s="4"/>
      <c r="D1082" s="4"/>
      <c r="E1082" s="4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3"/>
      <c r="AW1082" s="3"/>
      <c r="AX1082" s="3"/>
      <c r="AY1082" s="3"/>
      <c r="AZ1082" s="3"/>
      <c r="BA1082" s="3"/>
      <c r="BB1082" s="3"/>
      <c r="BC1082" s="3"/>
      <c r="BD1082" s="3"/>
      <c r="BE1082" s="3"/>
      <c r="BF1082" s="3"/>
      <c r="BG1082" s="3"/>
      <c r="BH1082" s="3"/>
      <c r="BI1082" s="3"/>
      <c r="BJ1082" s="3"/>
      <c r="BK1082" s="3"/>
      <c r="BL1082" s="3"/>
      <c r="BM1082" s="3"/>
      <c r="BN1082" s="3"/>
      <c r="BO1082" s="3"/>
      <c r="BP1082" s="3"/>
      <c r="BQ1082" s="3"/>
      <c r="BR1082" s="3"/>
      <c r="BS1082" s="3"/>
      <c r="BT1082" s="3"/>
      <c r="BU1082" s="3"/>
      <c r="BV1082" s="3"/>
      <c r="BW1082" s="3"/>
      <c r="BX1082" s="3"/>
      <c r="BY1082" s="3"/>
      <c r="BZ1082" s="3"/>
      <c r="CA1082" s="3"/>
      <c r="CB1082" s="3"/>
      <c r="CC1082" s="3"/>
      <c r="CD1082" s="3"/>
      <c r="CE1082" s="3"/>
      <c r="CF1082" s="3"/>
      <c r="CG1082" s="3"/>
      <c r="CH1082" s="3"/>
      <c r="CI1082" s="3"/>
      <c r="CJ1082" s="3"/>
      <c r="CK1082" s="3"/>
      <c r="CL1082" s="3"/>
      <c r="CM1082" s="3"/>
      <c r="CN1082" s="3"/>
      <c r="CO1082" s="3"/>
      <c r="CP1082" s="3"/>
      <c r="CQ1082" s="3"/>
      <c r="CR1082" s="3"/>
      <c r="CS1082" s="3"/>
      <c r="CT1082" s="3"/>
      <c r="CU1082" s="3"/>
      <c r="CV1082" s="3"/>
      <c r="CW1082" s="3"/>
      <c r="CX1082" s="3"/>
      <c r="CY1082" s="3"/>
      <c r="CZ1082" s="3"/>
      <c r="DA1082" s="3"/>
      <c r="DB1082" s="3"/>
      <c r="DC1082" s="3"/>
      <c r="DD1082" s="3"/>
      <c r="DE1082" s="3"/>
      <c r="DF1082" s="3"/>
      <c r="DG1082" s="3"/>
      <c r="DH1082" s="3"/>
      <c r="DI1082" s="3"/>
      <c r="DJ1082" s="3"/>
      <c r="DK1082" s="3"/>
      <c r="DL1082" s="3"/>
      <c r="DM1082" s="3"/>
      <c r="DN1082" s="3"/>
      <c r="DO1082" s="3"/>
      <c r="DP1082" s="3"/>
      <c r="DQ1082" s="3"/>
      <c r="DR1082" s="3"/>
      <c r="DS1082" s="3"/>
      <c r="DT1082" s="3"/>
      <c r="DU1082" s="3"/>
      <c r="DV1082" s="3"/>
      <c r="DW1082" s="3"/>
      <c r="DX1082" s="3"/>
      <c r="DY1082" s="3"/>
      <c r="DZ1082" s="3"/>
      <c r="EA1082" s="3"/>
      <c r="EB1082" s="3"/>
      <c r="EC1082" s="3"/>
      <c r="ED1082" s="3"/>
      <c r="EE1082" s="3"/>
      <c r="EF1082" s="3"/>
      <c r="EG1082" s="3"/>
      <c r="EH1082" s="3"/>
      <c r="EI1082" s="3"/>
      <c r="EJ1082" s="3"/>
      <c r="EK1082" s="3"/>
      <c r="EL1082" s="3"/>
      <c r="EM1082" s="3"/>
      <c r="EN1082" s="3"/>
      <c r="EO1082" s="3"/>
      <c r="EP1082" s="3"/>
      <c r="EQ1082" s="3"/>
      <c r="ER1082" s="3"/>
      <c r="ES1082" s="3"/>
      <c r="ET1082" s="3"/>
      <c r="EU1082" s="3"/>
      <c r="EV1082" s="3"/>
      <c r="EW1082" s="3"/>
      <c r="EX1082" s="3"/>
      <c r="EY1082" s="3"/>
      <c r="EZ1082" s="3"/>
      <c r="FA1082" s="3"/>
      <c r="FB1082" s="3"/>
      <c r="FC1082" s="3"/>
      <c r="FD1082" s="3"/>
      <c r="FE1082" s="3"/>
      <c r="FF1082" s="3"/>
      <c r="FG1082" s="3"/>
    </row>
    <row r="1083" spans="1:163" s="6" customFormat="1">
      <c r="A1083" s="5"/>
      <c r="B1083" s="4"/>
      <c r="C1083" s="4"/>
      <c r="D1083" s="4"/>
      <c r="E1083" s="4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3"/>
      <c r="AW1083" s="3"/>
      <c r="AX1083" s="3"/>
      <c r="AY1083" s="3"/>
      <c r="AZ1083" s="3"/>
      <c r="BA1083" s="3"/>
      <c r="BB1083" s="3"/>
      <c r="BC1083" s="3"/>
      <c r="BD1083" s="3"/>
      <c r="BE1083" s="3"/>
      <c r="BF1083" s="3"/>
      <c r="BG1083" s="3"/>
      <c r="BH1083" s="3"/>
      <c r="BI1083" s="3"/>
      <c r="BJ1083" s="3"/>
      <c r="BK1083" s="3"/>
      <c r="BL1083" s="3"/>
      <c r="BM1083" s="3"/>
      <c r="BN1083" s="3"/>
      <c r="BO1083" s="3"/>
      <c r="BP1083" s="3"/>
      <c r="BQ1083" s="3"/>
      <c r="BR1083" s="3"/>
      <c r="BS1083" s="3"/>
      <c r="BT1083" s="3"/>
      <c r="BU1083" s="3"/>
      <c r="BV1083" s="3"/>
      <c r="BW1083" s="3"/>
      <c r="BX1083" s="3"/>
      <c r="BY1083" s="3"/>
      <c r="BZ1083" s="3"/>
      <c r="CA1083" s="3"/>
      <c r="CB1083" s="3"/>
      <c r="CC1083" s="3"/>
      <c r="CD1083" s="3"/>
      <c r="CE1083" s="3"/>
      <c r="CF1083" s="3"/>
      <c r="CG1083" s="3"/>
      <c r="CH1083" s="3"/>
      <c r="CI1083" s="3"/>
      <c r="CJ1083" s="3"/>
      <c r="CK1083" s="3"/>
      <c r="CL1083" s="3"/>
      <c r="CM1083" s="3"/>
      <c r="CN1083" s="3"/>
      <c r="CO1083" s="3"/>
      <c r="CP1083" s="3"/>
      <c r="CQ1083" s="3"/>
      <c r="CR1083" s="3"/>
      <c r="CS1083" s="3"/>
      <c r="CT1083" s="3"/>
      <c r="CU1083" s="3"/>
      <c r="CV1083" s="3"/>
      <c r="CW1083" s="3"/>
      <c r="CX1083" s="3"/>
      <c r="CY1083" s="3"/>
      <c r="CZ1083" s="3"/>
      <c r="DA1083" s="3"/>
      <c r="DB1083" s="3"/>
      <c r="DC1083" s="3"/>
      <c r="DD1083" s="3"/>
      <c r="DE1083" s="3"/>
      <c r="DF1083" s="3"/>
      <c r="DG1083" s="3"/>
      <c r="DH1083" s="3"/>
      <c r="DI1083" s="3"/>
      <c r="DJ1083" s="3"/>
      <c r="DK1083" s="3"/>
      <c r="DL1083" s="3"/>
      <c r="DM1083" s="3"/>
      <c r="DN1083" s="3"/>
      <c r="DO1083" s="3"/>
      <c r="DP1083" s="3"/>
      <c r="DQ1083" s="3"/>
      <c r="DR1083" s="3"/>
      <c r="DS1083" s="3"/>
      <c r="DT1083" s="3"/>
      <c r="DU1083" s="3"/>
      <c r="DV1083" s="3"/>
      <c r="DW1083" s="3"/>
      <c r="DX1083" s="3"/>
      <c r="DY1083" s="3"/>
      <c r="DZ1083" s="3"/>
      <c r="EA1083" s="3"/>
      <c r="EB1083" s="3"/>
      <c r="EC1083" s="3"/>
      <c r="ED1083" s="3"/>
      <c r="EE1083" s="3"/>
      <c r="EF1083" s="3"/>
      <c r="EG1083" s="3"/>
      <c r="EH1083" s="3"/>
      <c r="EI1083" s="3"/>
      <c r="EJ1083" s="3"/>
      <c r="EK1083" s="3"/>
      <c r="EL1083" s="3"/>
      <c r="EM1083" s="3"/>
      <c r="EN1083" s="3"/>
      <c r="EO1083" s="3"/>
      <c r="EP1083" s="3"/>
      <c r="EQ1083" s="3"/>
      <c r="ER1083" s="3"/>
      <c r="ES1083" s="3"/>
      <c r="ET1083" s="3"/>
      <c r="EU1083" s="3"/>
      <c r="EV1083" s="3"/>
      <c r="EW1083" s="3"/>
      <c r="EX1083" s="3"/>
      <c r="EY1083" s="3"/>
      <c r="EZ1083" s="3"/>
      <c r="FA1083" s="3"/>
      <c r="FB1083" s="3"/>
      <c r="FC1083" s="3"/>
      <c r="FD1083" s="3"/>
      <c r="FE1083" s="3"/>
      <c r="FF1083" s="3"/>
      <c r="FG1083" s="3"/>
    </row>
    <row r="1084" spans="1:163" s="6" customFormat="1">
      <c r="A1084" s="5"/>
      <c r="B1084" s="4"/>
      <c r="C1084" s="4"/>
      <c r="D1084" s="4"/>
      <c r="E1084" s="4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3"/>
      <c r="AW1084" s="3"/>
      <c r="AX1084" s="3"/>
      <c r="AY1084" s="3"/>
      <c r="AZ1084" s="3"/>
      <c r="BA1084" s="3"/>
      <c r="BB1084" s="3"/>
      <c r="BC1084" s="3"/>
      <c r="BD1084" s="3"/>
      <c r="BE1084" s="3"/>
      <c r="BF1084" s="3"/>
      <c r="BG1084" s="3"/>
      <c r="BH1084" s="3"/>
      <c r="BI1084" s="3"/>
      <c r="BJ1084" s="3"/>
      <c r="BK1084" s="3"/>
      <c r="BL1084" s="3"/>
      <c r="BM1084" s="3"/>
      <c r="BN1084" s="3"/>
      <c r="BO1084" s="3"/>
      <c r="BP1084" s="3"/>
      <c r="BQ1084" s="3"/>
      <c r="BR1084" s="3"/>
      <c r="BS1084" s="3"/>
      <c r="BT1084" s="3"/>
      <c r="BU1084" s="3"/>
      <c r="BV1084" s="3"/>
      <c r="BW1084" s="3"/>
      <c r="BX1084" s="3"/>
      <c r="BY1084" s="3"/>
      <c r="BZ1084" s="3"/>
      <c r="CA1084" s="3"/>
      <c r="CB1084" s="3"/>
      <c r="CC1084" s="3"/>
      <c r="CD1084" s="3"/>
      <c r="CE1084" s="3"/>
      <c r="CF1084" s="3"/>
      <c r="CG1084" s="3"/>
      <c r="CH1084" s="3"/>
      <c r="CI1084" s="3"/>
      <c r="CJ1084" s="3"/>
      <c r="CK1084" s="3"/>
      <c r="CL1084" s="3"/>
      <c r="CM1084" s="3"/>
      <c r="CN1084" s="3"/>
      <c r="CO1084" s="3"/>
      <c r="CP1084" s="3"/>
      <c r="CQ1084" s="3"/>
      <c r="CR1084" s="3"/>
      <c r="CS1084" s="3"/>
      <c r="CT1084" s="3"/>
      <c r="CU1084" s="3"/>
      <c r="CV1084" s="3"/>
      <c r="CW1084" s="3"/>
      <c r="CX1084" s="3"/>
      <c r="CY1084" s="3"/>
      <c r="CZ1084" s="3"/>
      <c r="DA1084" s="3"/>
      <c r="DB1084" s="3"/>
      <c r="DC1084" s="3"/>
      <c r="DD1084" s="3"/>
      <c r="DE1084" s="3"/>
      <c r="DF1084" s="3"/>
      <c r="DG1084" s="3"/>
      <c r="DH1084" s="3"/>
      <c r="DI1084" s="3"/>
      <c r="DJ1084" s="3"/>
      <c r="DK1084" s="3"/>
      <c r="DL1084" s="3"/>
      <c r="DM1084" s="3"/>
      <c r="DN1084" s="3"/>
      <c r="DO1084" s="3"/>
      <c r="DP1084" s="3"/>
      <c r="DQ1084" s="3"/>
      <c r="DR1084" s="3"/>
      <c r="DS1084" s="3"/>
      <c r="DT1084" s="3"/>
      <c r="DU1084" s="3"/>
      <c r="DV1084" s="3"/>
      <c r="DW1084" s="3"/>
      <c r="DX1084" s="3"/>
      <c r="DY1084" s="3"/>
      <c r="DZ1084" s="3"/>
      <c r="EA1084" s="3"/>
      <c r="EB1084" s="3"/>
      <c r="EC1084" s="3"/>
      <c r="ED1084" s="3"/>
      <c r="EE1084" s="3"/>
      <c r="EF1084" s="3"/>
      <c r="EG1084" s="3"/>
      <c r="EH1084" s="3"/>
      <c r="EI1084" s="3"/>
      <c r="EJ1084" s="3"/>
      <c r="EK1084" s="3"/>
      <c r="EL1084" s="3"/>
      <c r="EM1084" s="3"/>
      <c r="EN1084" s="3"/>
      <c r="EO1084" s="3"/>
      <c r="EP1084" s="3"/>
      <c r="EQ1084" s="3"/>
      <c r="ER1084" s="3"/>
      <c r="ES1084" s="3"/>
      <c r="ET1084" s="3"/>
      <c r="EU1084" s="3"/>
      <c r="EV1084" s="3"/>
      <c r="EW1084" s="3"/>
      <c r="EX1084" s="3"/>
      <c r="EY1084" s="3"/>
      <c r="EZ1084" s="3"/>
      <c r="FA1084" s="3"/>
      <c r="FB1084" s="3"/>
      <c r="FC1084" s="3"/>
      <c r="FD1084" s="3"/>
      <c r="FE1084" s="3"/>
      <c r="FF1084" s="3"/>
      <c r="FG1084" s="3"/>
    </row>
    <row r="1085" spans="1:163" s="6" customFormat="1">
      <c r="A1085" s="5"/>
      <c r="B1085" s="4"/>
      <c r="C1085" s="4"/>
      <c r="D1085" s="4"/>
      <c r="E1085" s="4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3"/>
      <c r="AW1085" s="3"/>
      <c r="AX1085" s="3"/>
      <c r="AY1085" s="3"/>
      <c r="AZ1085" s="3"/>
      <c r="BA1085" s="3"/>
      <c r="BB1085" s="3"/>
      <c r="BC1085" s="3"/>
      <c r="BD1085" s="3"/>
      <c r="BE1085" s="3"/>
      <c r="BF1085" s="3"/>
      <c r="BG1085" s="3"/>
      <c r="BH1085" s="3"/>
      <c r="BI1085" s="3"/>
      <c r="BJ1085" s="3"/>
      <c r="BK1085" s="3"/>
      <c r="BL1085" s="3"/>
      <c r="BM1085" s="3"/>
      <c r="BN1085" s="3"/>
      <c r="BO1085" s="3"/>
      <c r="BP1085" s="3"/>
      <c r="BQ1085" s="3"/>
      <c r="BR1085" s="3"/>
      <c r="BS1085" s="3"/>
      <c r="BT1085" s="3"/>
      <c r="BU1085" s="3"/>
      <c r="BV1085" s="3"/>
      <c r="BW1085" s="3"/>
      <c r="BX1085" s="3"/>
      <c r="BY1085" s="3"/>
      <c r="BZ1085" s="3"/>
      <c r="CA1085" s="3"/>
      <c r="CB1085" s="3"/>
      <c r="CC1085" s="3"/>
      <c r="CD1085" s="3"/>
      <c r="CE1085" s="3"/>
      <c r="CF1085" s="3"/>
      <c r="CG1085" s="3"/>
      <c r="CH1085" s="3"/>
      <c r="CI1085" s="3"/>
      <c r="CJ1085" s="3"/>
      <c r="CK1085" s="3"/>
      <c r="CL1085" s="3"/>
      <c r="CM1085" s="3"/>
      <c r="CN1085" s="3"/>
      <c r="CO1085" s="3"/>
      <c r="CP1085" s="3"/>
      <c r="CQ1085" s="3"/>
      <c r="CR1085" s="3"/>
      <c r="CS1085" s="3"/>
      <c r="CT1085" s="3"/>
      <c r="CU1085" s="3"/>
      <c r="CV1085" s="3"/>
      <c r="CW1085" s="3"/>
      <c r="CX1085" s="3"/>
      <c r="CY1085" s="3"/>
      <c r="CZ1085" s="3"/>
      <c r="DA1085" s="3"/>
      <c r="DB1085" s="3"/>
      <c r="DC1085" s="3"/>
      <c r="DD1085" s="3"/>
      <c r="DE1085" s="3"/>
      <c r="DF1085" s="3"/>
      <c r="DG1085" s="3"/>
      <c r="DH1085" s="3"/>
      <c r="DI1085" s="3"/>
      <c r="DJ1085" s="3"/>
      <c r="DK1085" s="3"/>
      <c r="DL1085" s="3"/>
      <c r="DM1085" s="3"/>
      <c r="DN1085" s="3"/>
      <c r="DO1085" s="3"/>
      <c r="DP1085" s="3"/>
      <c r="DQ1085" s="3"/>
      <c r="DR1085" s="3"/>
      <c r="DS1085" s="3"/>
      <c r="DT1085" s="3"/>
      <c r="DU1085" s="3"/>
      <c r="DV1085" s="3"/>
      <c r="DW1085" s="3"/>
      <c r="DX1085" s="3"/>
      <c r="DY1085" s="3"/>
      <c r="DZ1085" s="3"/>
      <c r="EA1085" s="3"/>
      <c r="EB1085" s="3"/>
      <c r="EC1085" s="3"/>
      <c r="ED1085" s="3"/>
      <c r="EE1085" s="3"/>
      <c r="EF1085" s="3"/>
      <c r="EG1085" s="3"/>
      <c r="EH1085" s="3"/>
      <c r="EI1085" s="3"/>
      <c r="EJ1085" s="3"/>
      <c r="EK1085" s="3"/>
      <c r="EL1085" s="3"/>
      <c r="EM1085" s="3"/>
      <c r="EN1085" s="3"/>
      <c r="EO1085" s="3"/>
      <c r="EP1085" s="3"/>
      <c r="EQ1085" s="3"/>
      <c r="ER1085" s="3"/>
      <c r="ES1085" s="3"/>
      <c r="ET1085" s="3"/>
      <c r="EU1085" s="3"/>
      <c r="EV1085" s="3"/>
      <c r="EW1085" s="3"/>
      <c r="EX1085" s="3"/>
      <c r="EY1085" s="3"/>
      <c r="EZ1085" s="3"/>
      <c r="FA1085" s="3"/>
      <c r="FB1085" s="3"/>
      <c r="FC1085" s="3"/>
      <c r="FD1085" s="3"/>
      <c r="FE1085" s="3"/>
      <c r="FF1085" s="3"/>
      <c r="FG1085" s="3"/>
    </row>
    <row r="1086" spans="1:163" s="6" customFormat="1">
      <c r="A1086" s="5"/>
      <c r="B1086" s="4"/>
      <c r="C1086" s="4"/>
      <c r="D1086" s="4"/>
      <c r="E1086" s="4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3"/>
      <c r="AW1086" s="3"/>
      <c r="AX1086" s="3"/>
      <c r="AY1086" s="3"/>
      <c r="AZ1086" s="3"/>
      <c r="BA1086" s="3"/>
      <c r="BB1086" s="3"/>
      <c r="BC1086" s="3"/>
      <c r="BD1086" s="3"/>
      <c r="BE1086" s="3"/>
      <c r="BF1086" s="3"/>
      <c r="BG1086" s="3"/>
      <c r="BH1086" s="3"/>
      <c r="BI1086" s="3"/>
      <c r="BJ1086" s="3"/>
      <c r="BK1086" s="3"/>
      <c r="BL1086" s="3"/>
      <c r="BM1086" s="3"/>
      <c r="BN1086" s="3"/>
      <c r="BO1086" s="3"/>
      <c r="BP1086" s="3"/>
      <c r="BQ1086" s="3"/>
      <c r="BR1086" s="3"/>
      <c r="BS1086" s="3"/>
      <c r="BT1086" s="3"/>
      <c r="BU1086" s="3"/>
      <c r="BV1086" s="3"/>
      <c r="BW1086" s="3"/>
      <c r="BX1086" s="3"/>
      <c r="BY1086" s="3"/>
      <c r="BZ1086" s="3"/>
      <c r="CA1086" s="3"/>
      <c r="CB1086" s="3"/>
      <c r="CC1086" s="3"/>
      <c r="CD1086" s="3"/>
      <c r="CE1086" s="3"/>
      <c r="CF1086" s="3"/>
      <c r="CG1086" s="3"/>
      <c r="CH1086" s="3"/>
      <c r="CI1086" s="3"/>
      <c r="CJ1086" s="3"/>
      <c r="CK1086" s="3"/>
      <c r="CL1086" s="3"/>
      <c r="CM1086" s="3"/>
      <c r="CN1086" s="3"/>
      <c r="CO1086" s="3"/>
      <c r="CP1086" s="3"/>
      <c r="CQ1086" s="3"/>
      <c r="CR1086" s="3"/>
      <c r="CS1086" s="3"/>
      <c r="CT1086" s="3"/>
      <c r="CU1086" s="3"/>
      <c r="CV1086" s="3"/>
      <c r="CW1086" s="3"/>
      <c r="CX1086" s="3"/>
      <c r="CY1086" s="3"/>
      <c r="CZ1086" s="3"/>
      <c r="DA1086" s="3"/>
      <c r="DB1086" s="3"/>
      <c r="DC1086" s="3"/>
      <c r="DD1086" s="3"/>
      <c r="DE1086" s="3"/>
      <c r="DF1086" s="3"/>
      <c r="DG1086" s="3"/>
      <c r="DH1086" s="3"/>
      <c r="DI1086" s="3"/>
      <c r="DJ1086" s="3"/>
      <c r="DK1086" s="3"/>
      <c r="DL1086" s="3"/>
      <c r="DM1086" s="3"/>
      <c r="DN1086" s="3"/>
      <c r="DO1086" s="3"/>
      <c r="DP1086" s="3"/>
      <c r="DQ1086" s="3"/>
      <c r="DR1086" s="3"/>
      <c r="DS1086" s="3"/>
      <c r="DT1086" s="3"/>
      <c r="DU1086" s="3"/>
      <c r="DV1086" s="3"/>
      <c r="DW1086" s="3"/>
      <c r="DX1086" s="3"/>
      <c r="DY1086" s="3"/>
      <c r="DZ1086" s="3"/>
      <c r="EA1086" s="3"/>
      <c r="EB1086" s="3"/>
      <c r="EC1086" s="3"/>
      <c r="ED1086" s="3"/>
      <c r="EE1086" s="3"/>
      <c r="EF1086" s="3"/>
      <c r="EG1086" s="3"/>
      <c r="EH1086" s="3"/>
      <c r="EI1086" s="3"/>
      <c r="EJ1086" s="3"/>
      <c r="EK1086" s="3"/>
      <c r="EL1086" s="3"/>
      <c r="EM1086" s="3"/>
      <c r="EN1086" s="3"/>
      <c r="EO1086" s="3"/>
      <c r="EP1086" s="3"/>
      <c r="EQ1086" s="3"/>
      <c r="ER1086" s="3"/>
      <c r="ES1086" s="3"/>
      <c r="ET1086" s="3"/>
      <c r="EU1086" s="3"/>
      <c r="EV1086" s="3"/>
      <c r="EW1086" s="3"/>
      <c r="EX1086" s="3"/>
      <c r="EY1086" s="3"/>
      <c r="EZ1086" s="3"/>
      <c r="FA1086" s="3"/>
      <c r="FB1086" s="3"/>
      <c r="FC1086" s="3"/>
      <c r="FD1086" s="3"/>
      <c r="FE1086" s="3"/>
      <c r="FF1086" s="3"/>
      <c r="FG1086" s="3"/>
    </row>
    <row r="1087" spans="1:163" s="6" customFormat="1">
      <c r="A1087" s="5"/>
      <c r="B1087" s="4"/>
      <c r="C1087" s="4"/>
      <c r="D1087" s="4"/>
      <c r="E1087" s="4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3"/>
      <c r="AW1087" s="3"/>
      <c r="AX1087" s="3"/>
      <c r="AY1087" s="3"/>
      <c r="AZ1087" s="3"/>
      <c r="BA1087" s="3"/>
      <c r="BB1087" s="3"/>
      <c r="BC1087" s="3"/>
      <c r="BD1087" s="3"/>
      <c r="BE1087" s="3"/>
      <c r="BF1087" s="3"/>
      <c r="BG1087" s="3"/>
      <c r="BH1087" s="3"/>
      <c r="BI1087" s="3"/>
      <c r="BJ1087" s="3"/>
      <c r="BK1087" s="3"/>
      <c r="BL1087" s="3"/>
      <c r="BM1087" s="3"/>
      <c r="BN1087" s="3"/>
      <c r="BO1087" s="3"/>
      <c r="BP1087" s="3"/>
      <c r="BQ1087" s="3"/>
      <c r="BR1087" s="3"/>
      <c r="BS1087" s="3"/>
      <c r="BT1087" s="3"/>
      <c r="BU1087" s="3"/>
      <c r="BV1087" s="3"/>
      <c r="BW1087" s="3"/>
      <c r="BX1087" s="3"/>
      <c r="BY1087" s="3"/>
      <c r="BZ1087" s="3"/>
      <c r="CA1087" s="3"/>
      <c r="CB1087" s="3"/>
      <c r="CC1087" s="3"/>
      <c r="CD1087" s="3"/>
      <c r="CE1087" s="3"/>
      <c r="CF1087" s="3"/>
      <c r="CG1087" s="3"/>
      <c r="CH1087" s="3"/>
      <c r="CI1087" s="3"/>
      <c r="CJ1087" s="3"/>
      <c r="CK1087" s="3"/>
      <c r="CL1087" s="3"/>
      <c r="CM1087" s="3"/>
      <c r="CN1087" s="3"/>
      <c r="CO1087" s="3"/>
      <c r="CP1087" s="3"/>
      <c r="CQ1087" s="3"/>
      <c r="CR1087" s="3"/>
      <c r="CS1087" s="3"/>
      <c r="CT1087" s="3"/>
      <c r="CU1087" s="3"/>
      <c r="CV1087" s="3"/>
      <c r="CW1087" s="3"/>
      <c r="CX1087" s="3"/>
      <c r="CY1087" s="3"/>
      <c r="CZ1087" s="3"/>
      <c r="DA1087" s="3"/>
      <c r="DB1087" s="3"/>
      <c r="DC1087" s="3"/>
      <c r="DD1087" s="3"/>
      <c r="DE1087" s="3"/>
      <c r="DF1087" s="3"/>
      <c r="DG1087" s="3"/>
      <c r="DH1087" s="3"/>
      <c r="DI1087" s="3"/>
      <c r="DJ1087" s="3"/>
      <c r="DK1087" s="3"/>
      <c r="DL1087" s="3"/>
      <c r="DM1087" s="3"/>
      <c r="DN1087" s="3"/>
      <c r="DO1087" s="3"/>
      <c r="DP1087" s="3"/>
      <c r="DQ1087" s="3"/>
      <c r="DR1087" s="3"/>
      <c r="DS1087" s="3"/>
      <c r="DT1087" s="3"/>
      <c r="DU1087" s="3"/>
      <c r="DV1087" s="3"/>
      <c r="DW1087" s="3"/>
      <c r="DX1087" s="3"/>
      <c r="DY1087" s="3"/>
      <c r="DZ1087" s="3"/>
      <c r="EA1087" s="3"/>
      <c r="EB1087" s="3"/>
      <c r="EC1087" s="3"/>
      <c r="ED1087" s="3"/>
      <c r="EE1087" s="3"/>
      <c r="EF1087" s="3"/>
      <c r="EG1087" s="3"/>
      <c r="EH1087" s="3"/>
      <c r="EI1087" s="3"/>
      <c r="EJ1087" s="3"/>
      <c r="EK1087" s="3"/>
      <c r="EL1087" s="3"/>
      <c r="EM1087" s="3"/>
      <c r="EN1087" s="3"/>
      <c r="EO1087" s="3"/>
      <c r="EP1087" s="3"/>
      <c r="EQ1087" s="3"/>
      <c r="ER1087" s="3"/>
      <c r="ES1087" s="3"/>
      <c r="ET1087" s="3"/>
      <c r="EU1087" s="3"/>
      <c r="EV1087" s="3"/>
      <c r="EW1087" s="3"/>
      <c r="EX1087" s="3"/>
      <c r="EY1087" s="3"/>
      <c r="EZ1087" s="3"/>
      <c r="FA1087" s="3"/>
      <c r="FB1087" s="3"/>
      <c r="FC1087" s="3"/>
      <c r="FD1087" s="3"/>
      <c r="FE1087" s="3"/>
      <c r="FF1087" s="3"/>
      <c r="FG1087" s="3"/>
    </row>
    <row r="1088" spans="1:163" s="6" customFormat="1">
      <c r="A1088" s="5"/>
      <c r="B1088" s="4"/>
      <c r="C1088" s="4"/>
      <c r="D1088" s="4"/>
      <c r="E1088" s="4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3"/>
      <c r="AW1088" s="3"/>
      <c r="AX1088" s="3"/>
      <c r="AY1088" s="3"/>
      <c r="AZ1088" s="3"/>
      <c r="BA1088" s="3"/>
      <c r="BB1088" s="3"/>
      <c r="BC1088" s="3"/>
      <c r="BD1088" s="3"/>
      <c r="BE1088" s="3"/>
      <c r="BF1088" s="3"/>
      <c r="BG1088" s="3"/>
      <c r="BH1088" s="3"/>
      <c r="BI1088" s="3"/>
      <c r="BJ1088" s="3"/>
      <c r="BK1088" s="3"/>
      <c r="BL1088" s="3"/>
      <c r="BM1088" s="3"/>
      <c r="BN1088" s="3"/>
      <c r="BO1088" s="3"/>
      <c r="BP1088" s="3"/>
      <c r="BQ1088" s="3"/>
      <c r="BR1088" s="3"/>
      <c r="BS1088" s="3"/>
      <c r="BT1088" s="3"/>
      <c r="BU1088" s="3"/>
      <c r="BV1088" s="3"/>
      <c r="BW1088" s="3"/>
      <c r="BX1088" s="3"/>
      <c r="BY1088" s="3"/>
      <c r="BZ1088" s="3"/>
      <c r="CA1088" s="3"/>
      <c r="CB1088" s="3"/>
      <c r="CC1088" s="3"/>
      <c r="CD1088" s="3"/>
      <c r="CE1088" s="3"/>
      <c r="CF1088" s="3"/>
      <c r="CG1088" s="3"/>
      <c r="CH1088" s="3"/>
      <c r="CI1088" s="3"/>
      <c r="CJ1088" s="3"/>
      <c r="CK1088" s="3"/>
      <c r="CL1088" s="3"/>
      <c r="CM1088" s="3"/>
      <c r="CN1088" s="3"/>
      <c r="CO1088" s="3"/>
      <c r="CP1088" s="3"/>
      <c r="CQ1088" s="3"/>
      <c r="CR1088" s="3"/>
      <c r="CS1088" s="3"/>
      <c r="CT1088" s="3"/>
      <c r="CU1088" s="3"/>
      <c r="CV1088" s="3"/>
      <c r="CW1088" s="3"/>
      <c r="CX1088" s="3"/>
      <c r="CY1088" s="3"/>
      <c r="CZ1088" s="3"/>
      <c r="DA1088" s="3"/>
      <c r="DB1088" s="3"/>
      <c r="DC1088" s="3"/>
      <c r="DD1088" s="3"/>
      <c r="DE1088" s="3"/>
      <c r="DF1088" s="3"/>
      <c r="DG1088" s="3"/>
      <c r="DH1088" s="3"/>
      <c r="DI1088" s="3"/>
      <c r="DJ1088" s="3"/>
      <c r="DK1088" s="3"/>
      <c r="DL1088" s="3"/>
      <c r="DM1088" s="3"/>
      <c r="DN1088" s="3"/>
      <c r="DO1088" s="3"/>
      <c r="DP1088" s="3"/>
      <c r="DQ1088" s="3"/>
      <c r="DR1088" s="3"/>
      <c r="DS1088" s="3"/>
      <c r="DT1088" s="3"/>
      <c r="DU1088" s="3"/>
      <c r="DV1088" s="3"/>
      <c r="DW1088" s="3"/>
      <c r="DX1088" s="3"/>
      <c r="DY1088" s="3"/>
      <c r="DZ1088" s="3"/>
      <c r="EA1088" s="3"/>
      <c r="EB1088" s="3"/>
      <c r="EC1088" s="3"/>
      <c r="ED1088" s="3"/>
      <c r="EE1088" s="3"/>
      <c r="EF1088" s="3"/>
      <c r="EG1088" s="3"/>
      <c r="EH1088" s="3"/>
      <c r="EI1088" s="3"/>
      <c r="EJ1088" s="3"/>
      <c r="EK1088" s="3"/>
      <c r="EL1088" s="3"/>
      <c r="EM1088" s="3"/>
      <c r="EN1088" s="3"/>
      <c r="EO1088" s="3"/>
      <c r="EP1088" s="3"/>
      <c r="EQ1088" s="3"/>
      <c r="ER1088" s="3"/>
      <c r="ES1088" s="3"/>
      <c r="ET1088" s="3"/>
      <c r="EU1088" s="3"/>
      <c r="EV1088" s="3"/>
      <c r="EW1088" s="3"/>
      <c r="EX1088" s="3"/>
      <c r="EY1088" s="3"/>
      <c r="EZ1088" s="3"/>
      <c r="FA1088" s="3"/>
      <c r="FB1088" s="3"/>
      <c r="FC1088" s="3"/>
      <c r="FD1088" s="3"/>
      <c r="FE1088" s="3"/>
      <c r="FF1088" s="3"/>
      <c r="FG1088" s="3"/>
    </row>
    <row r="1089" spans="1:163" s="6" customFormat="1">
      <c r="A1089" s="5"/>
      <c r="B1089" s="4"/>
      <c r="C1089" s="4"/>
      <c r="D1089" s="4"/>
      <c r="E1089" s="4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3"/>
      <c r="AW1089" s="3"/>
      <c r="AX1089" s="3"/>
      <c r="AY1089" s="3"/>
      <c r="AZ1089" s="3"/>
      <c r="BA1089" s="3"/>
      <c r="BB1089" s="3"/>
      <c r="BC1089" s="3"/>
      <c r="BD1089" s="3"/>
      <c r="BE1089" s="3"/>
      <c r="BF1089" s="3"/>
      <c r="BG1089" s="3"/>
      <c r="BH1089" s="3"/>
      <c r="BI1089" s="3"/>
      <c r="BJ1089" s="3"/>
      <c r="BK1089" s="3"/>
      <c r="BL1089" s="3"/>
      <c r="BM1089" s="3"/>
      <c r="BN1089" s="3"/>
      <c r="BO1089" s="3"/>
      <c r="BP1089" s="3"/>
      <c r="BQ1089" s="3"/>
      <c r="BR1089" s="3"/>
      <c r="BS1089" s="3"/>
      <c r="BT1089" s="3"/>
      <c r="BU1089" s="3"/>
      <c r="BV1089" s="3"/>
      <c r="BW1089" s="3"/>
      <c r="BX1089" s="3"/>
      <c r="BY1089" s="3"/>
      <c r="BZ1089" s="3"/>
      <c r="CA1089" s="3"/>
      <c r="CB1089" s="3"/>
      <c r="CC1089" s="3"/>
      <c r="CD1089" s="3"/>
      <c r="CE1089" s="3"/>
      <c r="CF1089" s="3"/>
      <c r="CG1089" s="3"/>
      <c r="CH1089" s="3"/>
      <c r="CI1089" s="3"/>
      <c r="CJ1089" s="3"/>
      <c r="CK1089" s="3"/>
      <c r="CL1089" s="3"/>
      <c r="CM1089" s="3"/>
      <c r="CN1089" s="3"/>
      <c r="CO1089" s="3"/>
      <c r="CP1089" s="3"/>
      <c r="CQ1089" s="3"/>
      <c r="CR1089" s="3"/>
      <c r="CS1089" s="3"/>
      <c r="CT1089" s="3"/>
      <c r="CU1089" s="3"/>
      <c r="CV1089" s="3"/>
      <c r="CW1089" s="3"/>
      <c r="CX1089" s="3"/>
      <c r="CY1089" s="3"/>
      <c r="CZ1089" s="3"/>
      <c r="DA1089" s="3"/>
      <c r="DB1089" s="3"/>
      <c r="DC1089" s="3"/>
      <c r="DD1089" s="3"/>
      <c r="DE1089" s="3"/>
      <c r="DF1089" s="3"/>
      <c r="DG1089" s="3"/>
      <c r="DH1089" s="3"/>
      <c r="DI1089" s="3"/>
      <c r="DJ1089" s="3"/>
      <c r="DK1089" s="3"/>
      <c r="DL1089" s="3"/>
      <c r="DM1089" s="3"/>
      <c r="DN1089" s="3"/>
      <c r="DO1089" s="3"/>
      <c r="DP1089" s="3"/>
      <c r="DQ1089" s="3"/>
      <c r="DR1089" s="3"/>
      <c r="DS1089" s="3"/>
      <c r="DT1089" s="3"/>
      <c r="DU1089" s="3"/>
      <c r="DV1089" s="3"/>
      <c r="DW1089" s="3"/>
      <c r="DX1089" s="3"/>
      <c r="DY1089" s="3"/>
      <c r="DZ1089" s="3"/>
      <c r="EA1089" s="3"/>
      <c r="EB1089" s="3"/>
      <c r="EC1089" s="3"/>
      <c r="ED1089" s="3"/>
      <c r="EE1089" s="3"/>
      <c r="EF1089" s="3"/>
      <c r="EG1089" s="3"/>
      <c r="EH1089" s="3"/>
      <c r="EI1089" s="3"/>
      <c r="EJ1089" s="3"/>
      <c r="EK1089" s="3"/>
      <c r="EL1089" s="3"/>
      <c r="EM1089" s="3"/>
      <c r="EN1089" s="3"/>
      <c r="EO1089" s="3"/>
      <c r="EP1089" s="3"/>
      <c r="EQ1089" s="3"/>
      <c r="ER1089" s="3"/>
      <c r="ES1089" s="3"/>
      <c r="ET1089" s="3"/>
      <c r="EU1089" s="3"/>
      <c r="EV1089" s="3"/>
      <c r="EW1089" s="3"/>
      <c r="EX1089" s="3"/>
      <c r="EY1089" s="3"/>
      <c r="EZ1089" s="3"/>
      <c r="FA1089" s="3"/>
      <c r="FB1089" s="3"/>
      <c r="FC1089" s="3"/>
      <c r="FD1089" s="3"/>
      <c r="FE1089" s="3"/>
      <c r="FF1089" s="3"/>
      <c r="FG1089" s="3"/>
    </row>
    <row r="1090" spans="1:163" s="6" customFormat="1">
      <c r="A1090" s="5"/>
      <c r="B1090" s="4"/>
      <c r="C1090" s="4"/>
      <c r="D1090" s="4"/>
      <c r="E1090" s="4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3"/>
      <c r="AW1090" s="3"/>
      <c r="AX1090" s="3"/>
      <c r="AY1090" s="3"/>
      <c r="AZ1090" s="3"/>
      <c r="BA1090" s="3"/>
      <c r="BB1090" s="3"/>
      <c r="BC1090" s="3"/>
      <c r="BD1090" s="3"/>
      <c r="BE1090" s="3"/>
      <c r="BF1090" s="3"/>
      <c r="BG1090" s="3"/>
      <c r="BH1090" s="3"/>
      <c r="BI1090" s="3"/>
      <c r="BJ1090" s="3"/>
      <c r="BK1090" s="3"/>
      <c r="BL1090" s="3"/>
      <c r="BM1090" s="3"/>
      <c r="BN1090" s="3"/>
      <c r="BO1090" s="3"/>
      <c r="BP1090" s="3"/>
      <c r="BQ1090" s="3"/>
      <c r="BR1090" s="3"/>
      <c r="BS1090" s="3"/>
      <c r="BT1090" s="3"/>
      <c r="BU1090" s="3"/>
      <c r="BV1090" s="3"/>
      <c r="BW1090" s="3"/>
      <c r="BX1090" s="3"/>
      <c r="BY1090" s="3"/>
      <c r="BZ1090" s="3"/>
      <c r="CA1090" s="3"/>
      <c r="CB1090" s="3"/>
      <c r="CC1090" s="3"/>
      <c r="CD1090" s="3"/>
      <c r="CE1090" s="3"/>
      <c r="CF1090" s="3"/>
      <c r="CG1090" s="3"/>
      <c r="CH1090" s="3"/>
      <c r="CI1090" s="3"/>
      <c r="CJ1090" s="3"/>
      <c r="CK1090" s="3"/>
      <c r="CL1090" s="3"/>
      <c r="CM1090" s="3"/>
      <c r="CN1090" s="3"/>
      <c r="CO1090" s="3"/>
      <c r="CP1090" s="3"/>
      <c r="CQ1090" s="3"/>
      <c r="CR1090" s="3"/>
      <c r="CS1090" s="3"/>
      <c r="CT1090" s="3"/>
      <c r="CU1090" s="3"/>
      <c r="CV1090" s="3"/>
      <c r="CW1090" s="3"/>
      <c r="CX1090" s="3"/>
      <c r="CY1090" s="3"/>
      <c r="CZ1090" s="3"/>
      <c r="DA1090" s="3"/>
      <c r="DB1090" s="3"/>
      <c r="DC1090" s="3"/>
      <c r="DD1090" s="3"/>
      <c r="DE1090" s="3"/>
      <c r="DF1090" s="3"/>
      <c r="DG1090" s="3"/>
      <c r="DH1090" s="3"/>
      <c r="DI1090" s="3"/>
      <c r="DJ1090" s="3"/>
      <c r="DK1090" s="3"/>
      <c r="DL1090" s="3"/>
      <c r="DM1090" s="3"/>
      <c r="DN1090" s="3"/>
      <c r="DO1090" s="3"/>
      <c r="DP1090" s="3"/>
      <c r="DQ1090" s="3"/>
      <c r="DR1090" s="3"/>
      <c r="DS1090" s="3"/>
      <c r="DT1090" s="3"/>
      <c r="DU1090" s="3"/>
      <c r="DV1090" s="3"/>
      <c r="DW1090" s="3"/>
      <c r="DX1090" s="3"/>
      <c r="DY1090" s="3"/>
      <c r="DZ1090" s="3"/>
      <c r="EA1090" s="3"/>
      <c r="EB1090" s="3"/>
      <c r="EC1090" s="3"/>
      <c r="ED1090" s="3"/>
      <c r="EE1090" s="3"/>
      <c r="EF1090" s="3"/>
      <c r="EG1090" s="3"/>
      <c r="EH1090" s="3"/>
      <c r="EI1090" s="3"/>
      <c r="EJ1090" s="3"/>
      <c r="EK1090" s="3"/>
      <c r="EL1090" s="3"/>
      <c r="EM1090" s="3"/>
      <c r="EN1090" s="3"/>
      <c r="EO1090" s="3"/>
      <c r="EP1090" s="3"/>
      <c r="EQ1090" s="3"/>
      <c r="ER1090" s="3"/>
      <c r="ES1090" s="3"/>
      <c r="ET1090" s="3"/>
      <c r="EU1090" s="3"/>
      <c r="EV1090" s="3"/>
      <c r="EW1090" s="3"/>
      <c r="EX1090" s="3"/>
      <c r="EY1090" s="3"/>
      <c r="EZ1090" s="3"/>
      <c r="FA1090" s="3"/>
      <c r="FB1090" s="3"/>
      <c r="FC1090" s="3"/>
      <c r="FD1090" s="3"/>
      <c r="FE1090" s="3"/>
      <c r="FF1090" s="3"/>
      <c r="FG1090" s="3"/>
    </row>
    <row r="1091" spans="1:163" s="6" customFormat="1">
      <c r="A1091" s="5"/>
      <c r="B1091" s="4"/>
      <c r="C1091" s="4"/>
      <c r="D1091" s="4"/>
      <c r="E1091" s="4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3"/>
      <c r="AW1091" s="3"/>
      <c r="AX1091" s="3"/>
      <c r="AY1091" s="3"/>
      <c r="AZ1091" s="3"/>
      <c r="BA1091" s="3"/>
      <c r="BB1091" s="3"/>
      <c r="BC1091" s="3"/>
      <c r="BD1091" s="3"/>
      <c r="BE1091" s="3"/>
      <c r="BF1091" s="3"/>
      <c r="BG1091" s="3"/>
      <c r="BH1091" s="3"/>
      <c r="BI1091" s="3"/>
      <c r="BJ1091" s="3"/>
      <c r="BK1091" s="3"/>
      <c r="BL1091" s="3"/>
      <c r="BM1091" s="3"/>
      <c r="BN1091" s="3"/>
      <c r="BO1091" s="3"/>
      <c r="BP1091" s="3"/>
      <c r="BQ1091" s="3"/>
      <c r="BR1091" s="3"/>
      <c r="BS1091" s="3"/>
      <c r="BT1091" s="3"/>
      <c r="BU1091" s="3"/>
      <c r="BV1091" s="3"/>
      <c r="BW1091" s="3"/>
      <c r="BX1091" s="3"/>
      <c r="BY1091" s="3"/>
      <c r="BZ1091" s="3"/>
      <c r="CA1091" s="3"/>
      <c r="CB1091" s="3"/>
      <c r="CC1091" s="3"/>
      <c r="CD1091" s="3"/>
      <c r="CE1091" s="3"/>
      <c r="CF1091" s="3"/>
      <c r="CG1091" s="3"/>
      <c r="CH1091" s="3"/>
      <c r="CI1091" s="3"/>
      <c r="CJ1091" s="3"/>
      <c r="CK1091" s="3"/>
      <c r="CL1091" s="3"/>
      <c r="CM1091" s="3"/>
      <c r="CN1091" s="3"/>
      <c r="CO1091" s="3"/>
      <c r="CP1091" s="3"/>
      <c r="CQ1091" s="3"/>
      <c r="CR1091" s="3"/>
      <c r="CS1091" s="3"/>
      <c r="CT1091" s="3"/>
      <c r="CU1091" s="3"/>
      <c r="CV1091" s="3"/>
      <c r="CW1091" s="3"/>
      <c r="CX1091" s="3"/>
      <c r="CY1091" s="3"/>
      <c r="CZ1091" s="3"/>
      <c r="DA1091" s="3"/>
      <c r="DB1091" s="3"/>
      <c r="DC1091" s="3"/>
      <c r="DD1091" s="3"/>
      <c r="DE1091" s="3"/>
      <c r="DF1091" s="3"/>
      <c r="DG1091" s="3"/>
      <c r="DH1091" s="3"/>
      <c r="DI1091" s="3"/>
      <c r="DJ1091" s="3"/>
      <c r="DK1091" s="3"/>
      <c r="DL1091" s="3"/>
      <c r="DM1091" s="3"/>
      <c r="DN1091" s="3"/>
      <c r="DO1091" s="3"/>
      <c r="DP1091" s="3"/>
      <c r="DQ1091" s="3"/>
      <c r="DR1091" s="3"/>
      <c r="DS1091" s="3"/>
      <c r="DT1091" s="3"/>
      <c r="DU1091" s="3"/>
      <c r="DV1091" s="3"/>
      <c r="DW1091" s="3"/>
      <c r="DX1091" s="3"/>
      <c r="DY1091" s="3"/>
      <c r="DZ1091" s="3"/>
      <c r="EA1091" s="3"/>
      <c r="EB1091" s="3"/>
      <c r="EC1091" s="3"/>
      <c r="ED1091" s="3"/>
      <c r="EE1091" s="3"/>
      <c r="EF1091" s="3"/>
      <c r="EG1091" s="3"/>
      <c r="EH1091" s="3"/>
      <c r="EI1091" s="3"/>
      <c r="EJ1091" s="3"/>
      <c r="EK1091" s="3"/>
      <c r="EL1091" s="3"/>
      <c r="EM1091" s="3"/>
      <c r="EN1091" s="3"/>
      <c r="EO1091" s="3"/>
      <c r="EP1091" s="3"/>
      <c r="EQ1091" s="3"/>
      <c r="ER1091" s="3"/>
      <c r="ES1091" s="3"/>
      <c r="ET1091" s="3"/>
      <c r="EU1091" s="3"/>
      <c r="EV1091" s="3"/>
      <c r="EW1091" s="3"/>
      <c r="EX1091" s="3"/>
      <c r="EY1091" s="3"/>
      <c r="EZ1091" s="3"/>
      <c r="FA1091" s="3"/>
      <c r="FB1091" s="3"/>
      <c r="FC1091" s="3"/>
      <c r="FD1091" s="3"/>
      <c r="FE1091" s="3"/>
      <c r="FF1091" s="3"/>
      <c r="FG1091" s="3"/>
    </row>
    <row r="1092" spans="1:163" s="6" customFormat="1">
      <c r="A1092" s="5"/>
      <c r="B1092" s="4"/>
      <c r="C1092" s="4"/>
      <c r="D1092" s="4"/>
      <c r="E1092" s="4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  <c r="AM1092" s="3"/>
      <c r="AN1092" s="3"/>
      <c r="AO1092" s="3"/>
      <c r="AP1092" s="3"/>
      <c r="AQ1092" s="3"/>
      <c r="AR1092" s="3"/>
      <c r="AS1092" s="3"/>
      <c r="AT1092" s="3"/>
      <c r="AU1092" s="3"/>
      <c r="AV1092" s="3"/>
      <c r="AW1092" s="3"/>
      <c r="AX1092" s="3"/>
      <c r="AY1092" s="3"/>
      <c r="AZ1092" s="3"/>
      <c r="BA1092" s="3"/>
      <c r="BB1092" s="3"/>
      <c r="BC1092" s="3"/>
      <c r="BD1092" s="3"/>
      <c r="BE1092" s="3"/>
      <c r="BF1092" s="3"/>
      <c r="BG1092" s="3"/>
      <c r="BH1092" s="3"/>
      <c r="BI1092" s="3"/>
      <c r="BJ1092" s="3"/>
      <c r="BK1092" s="3"/>
      <c r="BL1092" s="3"/>
      <c r="BM1092" s="3"/>
      <c r="BN1092" s="3"/>
      <c r="BO1092" s="3"/>
      <c r="BP1092" s="3"/>
      <c r="BQ1092" s="3"/>
      <c r="BR1092" s="3"/>
      <c r="BS1092" s="3"/>
      <c r="BT1092" s="3"/>
      <c r="BU1092" s="3"/>
      <c r="BV1092" s="3"/>
      <c r="BW1092" s="3"/>
      <c r="BX1092" s="3"/>
      <c r="BY1092" s="3"/>
      <c r="BZ1092" s="3"/>
      <c r="CA1092" s="3"/>
      <c r="CB1092" s="3"/>
      <c r="CC1092" s="3"/>
      <c r="CD1092" s="3"/>
      <c r="CE1092" s="3"/>
      <c r="CF1092" s="3"/>
      <c r="CG1092" s="3"/>
      <c r="CH1092" s="3"/>
      <c r="CI1092" s="3"/>
      <c r="CJ1092" s="3"/>
      <c r="CK1092" s="3"/>
      <c r="CL1092" s="3"/>
      <c r="CM1092" s="3"/>
      <c r="CN1092" s="3"/>
      <c r="CO1092" s="3"/>
      <c r="CP1092" s="3"/>
      <c r="CQ1092" s="3"/>
      <c r="CR1092" s="3"/>
      <c r="CS1092" s="3"/>
      <c r="CT1092" s="3"/>
      <c r="CU1092" s="3"/>
      <c r="CV1092" s="3"/>
      <c r="CW1092" s="3"/>
      <c r="CX1092" s="3"/>
      <c r="CY1092" s="3"/>
      <c r="CZ1092" s="3"/>
      <c r="DA1092" s="3"/>
      <c r="DB1092" s="3"/>
      <c r="DC1092" s="3"/>
      <c r="DD1092" s="3"/>
      <c r="DE1092" s="3"/>
      <c r="DF1092" s="3"/>
      <c r="DG1092" s="3"/>
      <c r="DH1092" s="3"/>
      <c r="DI1092" s="3"/>
      <c r="DJ1092" s="3"/>
      <c r="DK1092" s="3"/>
      <c r="DL1092" s="3"/>
      <c r="DM1092" s="3"/>
      <c r="DN1092" s="3"/>
      <c r="DO1092" s="3"/>
      <c r="DP1092" s="3"/>
      <c r="DQ1092" s="3"/>
      <c r="DR1092" s="3"/>
      <c r="DS1092" s="3"/>
      <c r="DT1092" s="3"/>
      <c r="DU1092" s="3"/>
      <c r="DV1092" s="3"/>
      <c r="DW1092" s="3"/>
      <c r="DX1092" s="3"/>
      <c r="DY1092" s="3"/>
      <c r="DZ1092" s="3"/>
      <c r="EA1092" s="3"/>
      <c r="EB1092" s="3"/>
      <c r="EC1092" s="3"/>
      <c r="ED1092" s="3"/>
      <c r="EE1092" s="3"/>
      <c r="EF1092" s="3"/>
      <c r="EG1092" s="3"/>
      <c r="EH1092" s="3"/>
      <c r="EI1092" s="3"/>
      <c r="EJ1092" s="3"/>
      <c r="EK1092" s="3"/>
      <c r="EL1092" s="3"/>
      <c r="EM1092" s="3"/>
      <c r="EN1092" s="3"/>
      <c r="EO1092" s="3"/>
      <c r="EP1092" s="3"/>
      <c r="EQ1092" s="3"/>
      <c r="ER1092" s="3"/>
      <c r="ES1092" s="3"/>
      <c r="ET1092" s="3"/>
      <c r="EU1092" s="3"/>
      <c r="EV1092" s="3"/>
      <c r="EW1092" s="3"/>
      <c r="EX1092" s="3"/>
      <c r="EY1092" s="3"/>
      <c r="EZ1092" s="3"/>
      <c r="FA1092" s="3"/>
      <c r="FB1092" s="3"/>
      <c r="FC1092" s="3"/>
      <c r="FD1092" s="3"/>
      <c r="FE1092" s="3"/>
      <c r="FF1092" s="3"/>
      <c r="FG1092" s="3"/>
    </row>
    <row r="1093" spans="1:163" s="6" customFormat="1">
      <c r="A1093" s="5"/>
      <c r="B1093" s="4"/>
      <c r="C1093" s="4"/>
      <c r="D1093" s="4"/>
      <c r="E1093" s="4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3"/>
      <c r="AW1093" s="3"/>
      <c r="AX1093" s="3"/>
      <c r="AY1093" s="3"/>
      <c r="AZ1093" s="3"/>
      <c r="BA1093" s="3"/>
      <c r="BB1093" s="3"/>
      <c r="BC1093" s="3"/>
      <c r="BD1093" s="3"/>
      <c r="BE1093" s="3"/>
      <c r="BF1093" s="3"/>
      <c r="BG1093" s="3"/>
      <c r="BH1093" s="3"/>
      <c r="BI1093" s="3"/>
      <c r="BJ1093" s="3"/>
      <c r="BK1093" s="3"/>
      <c r="BL1093" s="3"/>
      <c r="BM1093" s="3"/>
      <c r="BN1093" s="3"/>
      <c r="BO1093" s="3"/>
      <c r="BP1093" s="3"/>
      <c r="BQ1093" s="3"/>
      <c r="BR1093" s="3"/>
      <c r="BS1093" s="3"/>
      <c r="BT1093" s="3"/>
      <c r="BU1093" s="3"/>
      <c r="BV1093" s="3"/>
      <c r="BW1093" s="3"/>
      <c r="BX1093" s="3"/>
      <c r="BY1093" s="3"/>
      <c r="BZ1093" s="3"/>
      <c r="CA1093" s="3"/>
      <c r="CB1093" s="3"/>
      <c r="CC1093" s="3"/>
      <c r="CD1093" s="3"/>
      <c r="CE1093" s="3"/>
      <c r="CF1093" s="3"/>
      <c r="CG1093" s="3"/>
      <c r="CH1093" s="3"/>
      <c r="CI1093" s="3"/>
      <c r="CJ1093" s="3"/>
      <c r="CK1093" s="3"/>
      <c r="CL1093" s="3"/>
      <c r="CM1093" s="3"/>
      <c r="CN1093" s="3"/>
      <c r="CO1093" s="3"/>
      <c r="CP1093" s="3"/>
      <c r="CQ1093" s="3"/>
      <c r="CR1093" s="3"/>
      <c r="CS1093" s="3"/>
      <c r="CT1093" s="3"/>
      <c r="CU1093" s="3"/>
      <c r="CV1093" s="3"/>
      <c r="CW1093" s="3"/>
      <c r="CX1093" s="3"/>
      <c r="CY1093" s="3"/>
      <c r="CZ1093" s="3"/>
      <c r="DA1093" s="3"/>
      <c r="DB1093" s="3"/>
      <c r="DC1093" s="3"/>
      <c r="DD1093" s="3"/>
      <c r="DE1093" s="3"/>
      <c r="DF1093" s="3"/>
      <c r="DG1093" s="3"/>
      <c r="DH1093" s="3"/>
      <c r="DI1093" s="3"/>
      <c r="DJ1093" s="3"/>
      <c r="DK1093" s="3"/>
      <c r="DL1093" s="3"/>
      <c r="DM1093" s="3"/>
      <c r="DN1093" s="3"/>
      <c r="DO1093" s="3"/>
      <c r="DP1093" s="3"/>
      <c r="DQ1093" s="3"/>
      <c r="DR1093" s="3"/>
      <c r="DS1093" s="3"/>
      <c r="DT1093" s="3"/>
      <c r="DU1093" s="3"/>
      <c r="DV1093" s="3"/>
      <c r="DW1093" s="3"/>
      <c r="DX1093" s="3"/>
      <c r="DY1093" s="3"/>
      <c r="DZ1093" s="3"/>
      <c r="EA1093" s="3"/>
      <c r="EB1093" s="3"/>
      <c r="EC1093" s="3"/>
      <c r="ED1093" s="3"/>
      <c r="EE1093" s="3"/>
      <c r="EF1093" s="3"/>
      <c r="EG1093" s="3"/>
      <c r="EH1093" s="3"/>
      <c r="EI1093" s="3"/>
      <c r="EJ1093" s="3"/>
      <c r="EK1093" s="3"/>
      <c r="EL1093" s="3"/>
      <c r="EM1093" s="3"/>
      <c r="EN1093" s="3"/>
      <c r="EO1093" s="3"/>
      <c r="EP1093" s="3"/>
      <c r="EQ1093" s="3"/>
      <c r="ER1093" s="3"/>
      <c r="ES1093" s="3"/>
      <c r="ET1093" s="3"/>
      <c r="EU1093" s="3"/>
      <c r="EV1093" s="3"/>
      <c r="EW1093" s="3"/>
      <c r="EX1093" s="3"/>
      <c r="EY1093" s="3"/>
      <c r="EZ1093" s="3"/>
      <c r="FA1093" s="3"/>
      <c r="FB1093" s="3"/>
      <c r="FC1093" s="3"/>
      <c r="FD1093" s="3"/>
      <c r="FE1093" s="3"/>
      <c r="FF1093" s="3"/>
      <c r="FG1093" s="3"/>
    </row>
    <row r="1094" spans="1:163" s="6" customFormat="1">
      <c r="A1094" s="5"/>
      <c r="B1094" s="4"/>
      <c r="C1094" s="4"/>
      <c r="D1094" s="4"/>
      <c r="E1094" s="4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3"/>
      <c r="AW1094" s="3"/>
      <c r="AX1094" s="3"/>
      <c r="AY1094" s="3"/>
      <c r="AZ1094" s="3"/>
      <c r="BA1094" s="3"/>
      <c r="BB1094" s="3"/>
      <c r="BC1094" s="3"/>
      <c r="BD1094" s="3"/>
      <c r="BE1094" s="3"/>
      <c r="BF1094" s="3"/>
      <c r="BG1094" s="3"/>
      <c r="BH1094" s="3"/>
      <c r="BI1094" s="3"/>
      <c r="BJ1094" s="3"/>
      <c r="BK1094" s="3"/>
      <c r="BL1094" s="3"/>
      <c r="BM1094" s="3"/>
      <c r="BN1094" s="3"/>
      <c r="BO1094" s="3"/>
      <c r="BP1094" s="3"/>
      <c r="BQ1094" s="3"/>
      <c r="BR1094" s="3"/>
      <c r="BS1094" s="3"/>
      <c r="BT1094" s="3"/>
      <c r="BU1094" s="3"/>
      <c r="BV1094" s="3"/>
      <c r="BW1094" s="3"/>
      <c r="BX1094" s="3"/>
      <c r="BY1094" s="3"/>
      <c r="BZ1094" s="3"/>
      <c r="CA1094" s="3"/>
      <c r="CB1094" s="3"/>
      <c r="CC1094" s="3"/>
      <c r="CD1094" s="3"/>
      <c r="CE1094" s="3"/>
      <c r="CF1094" s="3"/>
      <c r="CG1094" s="3"/>
      <c r="CH1094" s="3"/>
      <c r="CI1094" s="3"/>
      <c r="CJ1094" s="3"/>
      <c r="CK1094" s="3"/>
      <c r="CL1094" s="3"/>
      <c r="CM1094" s="3"/>
      <c r="CN1094" s="3"/>
      <c r="CO1094" s="3"/>
      <c r="CP1094" s="3"/>
      <c r="CQ1094" s="3"/>
      <c r="CR1094" s="3"/>
      <c r="CS1094" s="3"/>
      <c r="CT1094" s="3"/>
      <c r="CU1094" s="3"/>
      <c r="CV1094" s="3"/>
      <c r="CW1094" s="3"/>
      <c r="CX1094" s="3"/>
      <c r="CY1094" s="3"/>
      <c r="CZ1094" s="3"/>
      <c r="DA1094" s="3"/>
      <c r="DB1094" s="3"/>
      <c r="DC1094" s="3"/>
      <c r="DD1094" s="3"/>
      <c r="DE1094" s="3"/>
      <c r="DF1094" s="3"/>
      <c r="DG1094" s="3"/>
      <c r="DH1094" s="3"/>
      <c r="DI1094" s="3"/>
      <c r="DJ1094" s="3"/>
      <c r="DK1094" s="3"/>
      <c r="DL1094" s="3"/>
      <c r="DM1094" s="3"/>
      <c r="DN1094" s="3"/>
      <c r="DO1094" s="3"/>
      <c r="DP1094" s="3"/>
      <c r="DQ1094" s="3"/>
      <c r="DR1094" s="3"/>
      <c r="DS1094" s="3"/>
      <c r="DT1094" s="3"/>
      <c r="DU1094" s="3"/>
      <c r="DV1094" s="3"/>
      <c r="DW1094" s="3"/>
      <c r="DX1094" s="3"/>
      <c r="DY1094" s="3"/>
      <c r="DZ1094" s="3"/>
      <c r="EA1094" s="3"/>
      <c r="EB1094" s="3"/>
      <c r="EC1094" s="3"/>
      <c r="ED1094" s="3"/>
      <c r="EE1094" s="3"/>
      <c r="EF1094" s="3"/>
      <c r="EG1094" s="3"/>
      <c r="EH1094" s="3"/>
      <c r="EI1094" s="3"/>
      <c r="EJ1094" s="3"/>
      <c r="EK1094" s="3"/>
      <c r="EL1094" s="3"/>
      <c r="EM1094" s="3"/>
      <c r="EN1094" s="3"/>
      <c r="EO1094" s="3"/>
      <c r="EP1094" s="3"/>
      <c r="EQ1094" s="3"/>
      <c r="ER1094" s="3"/>
      <c r="ES1094" s="3"/>
      <c r="ET1094" s="3"/>
      <c r="EU1094" s="3"/>
      <c r="EV1094" s="3"/>
      <c r="EW1094" s="3"/>
      <c r="EX1094" s="3"/>
      <c r="EY1094" s="3"/>
      <c r="EZ1094" s="3"/>
      <c r="FA1094" s="3"/>
      <c r="FB1094" s="3"/>
      <c r="FC1094" s="3"/>
      <c r="FD1094" s="3"/>
      <c r="FE1094" s="3"/>
      <c r="FF1094" s="3"/>
      <c r="FG1094" s="3"/>
    </row>
    <row r="1095" spans="1:163" s="6" customFormat="1">
      <c r="A1095" s="5"/>
      <c r="B1095" s="4"/>
      <c r="C1095" s="4"/>
      <c r="D1095" s="4"/>
      <c r="E1095" s="4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3"/>
      <c r="AW1095" s="3"/>
      <c r="AX1095" s="3"/>
      <c r="AY1095" s="3"/>
      <c r="AZ1095" s="3"/>
      <c r="BA1095" s="3"/>
      <c r="BB1095" s="3"/>
      <c r="BC1095" s="3"/>
      <c r="BD1095" s="3"/>
      <c r="BE1095" s="3"/>
      <c r="BF1095" s="3"/>
      <c r="BG1095" s="3"/>
      <c r="BH1095" s="3"/>
      <c r="BI1095" s="3"/>
      <c r="BJ1095" s="3"/>
      <c r="BK1095" s="3"/>
      <c r="BL1095" s="3"/>
      <c r="BM1095" s="3"/>
      <c r="BN1095" s="3"/>
      <c r="BO1095" s="3"/>
      <c r="BP1095" s="3"/>
      <c r="BQ1095" s="3"/>
      <c r="BR1095" s="3"/>
      <c r="BS1095" s="3"/>
      <c r="BT1095" s="3"/>
      <c r="BU1095" s="3"/>
      <c r="BV1095" s="3"/>
      <c r="BW1095" s="3"/>
      <c r="BX1095" s="3"/>
      <c r="BY1095" s="3"/>
      <c r="BZ1095" s="3"/>
      <c r="CA1095" s="3"/>
      <c r="CB1095" s="3"/>
      <c r="CC1095" s="3"/>
      <c r="CD1095" s="3"/>
      <c r="CE1095" s="3"/>
      <c r="CF1095" s="3"/>
      <c r="CG1095" s="3"/>
      <c r="CH1095" s="3"/>
      <c r="CI1095" s="3"/>
      <c r="CJ1095" s="3"/>
      <c r="CK1095" s="3"/>
      <c r="CL1095" s="3"/>
      <c r="CM1095" s="3"/>
      <c r="CN1095" s="3"/>
      <c r="CO1095" s="3"/>
      <c r="CP1095" s="3"/>
      <c r="CQ1095" s="3"/>
      <c r="CR1095" s="3"/>
      <c r="CS1095" s="3"/>
      <c r="CT1095" s="3"/>
      <c r="CU1095" s="3"/>
      <c r="CV1095" s="3"/>
      <c r="CW1095" s="3"/>
      <c r="CX1095" s="3"/>
      <c r="CY1095" s="3"/>
      <c r="CZ1095" s="3"/>
      <c r="DA1095" s="3"/>
      <c r="DB1095" s="3"/>
      <c r="DC1095" s="3"/>
      <c r="DD1095" s="3"/>
      <c r="DE1095" s="3"/>
      <c r="DF1095" s="3"/>
      <c r="DG1095" s="3"/>
      <c r="DH1095" s="3"/>
      <c r="DI1095" s="3"/>
      <c r="DJ1095" s="3"/>
      <c r="DK1095" s="3"/>
      <c r="DL1095" s="3"/>
      <c r="DM1095" s="3"/>
      <c r="DN1095" s="3"/>
      <c r="DO1095" s="3"/>
      <c r="DP1095" s="3"/>
      <c r="DQ1095" s="3"/>
      <c r="DR1095" s="3"/>
      <c r="DS1095" s="3"/>
      <c r="DT1095" s="3"/>
      <c r="DU1095" s="3"/>
      <c r="DV1095" s="3"/>
      <c r="DW1095" s="3"/>
      <c r="DX1095" s="3"/>
      <c r="DY1095" s="3"/>
      <c r="DZ1095" s="3"/>
      <c r="EA1095" s="3"/>
      <c r="EB1095" s="3"/>
      <c r="EC1095" s="3"/>
      <c r="ED1095" s="3"/>
      <c r="EE1095" s="3"/>
      <c r="EF1095" s="3"/>
      <c r="EG1095" s="3"/>
      <c r="EH1095" s="3"/>
      <c r="EI1095" s="3"/>
      <c r="EJ1095" s="3"/>
      <c r="EK1095" s="3"/>
      <c r="EL1095" s="3"/>
      <c r="EM1095" s="3"/>
      <c r="EN1095" s="3"/>
      <c r="EO1095" s="3"/>
      <c r="EP1095" s="3"/>
      <c r="EQ1095" s="3"/>
      <c r="ER1095" s="3"/>
      <c r="ES1095" s="3"/>
      <c r="ET1095" s="3"/>
      <c r="EU1095" s="3"/>
      <c r="EV1095" s="3"/>
      <c r="EW1095" s="3"/>
      <c r="EX1095" s="3"/>
      <c r="EY1095" s="3"/>
      <c r="EZ1095" s="3"/>
      <c r="FA1095" s="3"/>
      <c r="FB1095" s="3"/>
      <c r="FC1095" s="3"/>
      <c r="FD1095" s="3"/>
      <c r="FE1095" s="3"/>
      <c r="FF1095" s="3"/>
      <c r="FG1095" s="3"/>
    </row>
    <row r="1096" spans="1:163" s="6" customFormat="1">
      <c r="A1096" s="5"/>
      <c r="B1096" s="4"/>
      <c r="C1096" s="4"/>
      <c r="D1096" s="4"/>
      <c r="E1096" s="4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  <c r="AM1096" s="3"/>
      <c r="AN1096" s="3"/>
      <c r="AO1096" s="3"/>
      <c r="AP1096" s="3"/>
      <c r="AQ1096" s="3"/>
      <c r="AR1096" s="3"/>
      <c r="AS1096" s="3"/>
      <c r="AT1096" s="3"/>
      <c r="AU1096" s="3"/>
      <c r="AV1096" s="3"/>
      <c r="AW1096" s="3"/>
      <c r="AX1096" s="3"/>
      <c r="AY1096" s="3"/>
      <c r="AZ1096" s="3"/>
      <c r="BA1096" s="3"/>
      <c r="BB1096" s="3"/>
      <c r="BC1096" s="3"/>
      <c r="BD1096" s="3"/>
      <c r="BE1096" s="3"/>
      <c r="BF1096" s="3"/>
      <c r="BG1096" s="3"/>
      <c r="BH1096" s="3"/>
      <c r="BI1096" s="3"/>
      <c r="BJ1096" s="3"/>
      <c r="BK1096" s="3"/>
      <c r="BL1096" s="3"/>
      <c r="BM1096" s="3"/>
      <c r="BN1096" s="3"/>
      <c r="BO1096" s="3"/>
      <c r="BP1096" s="3"/>
      <c r="BQ1096" s="3"/>
      <c r="BR1096" s="3"/>
      <c r="BS1096" s="3"/>
      <c r="BT1096" s="3"/>
      <c r="BU1096" s="3"/>
      <c r="BV1096" s="3"/>
      <c r="BW1096" s="3"/>
      <c r="BX1096" s="3"/>
      <c r="BY1096" s="3"/>
      <c r="BZ1096" s="3"/>
      <c r="CA1096" s="3"/>
      <c r="CB1096" s="3"/>
      <c r="CC1096" s="3"/>
      <c r="CD1096" s="3"/>
      <c r="CE1096" s="3"/>
      <c r="CF1096" s="3"/>
      <c r="CG1096" s="3"/>
      <c r="CH1096" s="3"/>
      <c r="CI1096" s="3"/>
      <c r="CJ1096" s="3"/>
      <c r="CK1096" s="3"/>
      <c r="CL1096" s="3"/>
      <c r="CM1096" s="3"/>
      <c r="CN1096" s="3"/>
      <c r="CO1096" s="3"/>
      <c r="CP1096" s="3"/>
      <c r="CQ1096" s="3"/>
      <c r="CR1096" s="3"/>
      <c r="CS1096" s="3"/>
      <c r="CT1096" s="3"/>
      <c r="CU1096" s="3"/>
      <c r="CV1096" s="3"/>
      <c r="CW1096" s="3"/>
      <c r="CX1096" s="3"/>
      <c r="CY1096" s="3"/>
      <c r="CZ1096" s="3"/>
      <c r="DA1096" s="3"/>
      <c r="DB1096" s="3"/>
      <c r="DC1096" s="3"/>
      <c r="DD1096" s="3"/>
      <c r="DE1096" s="3"/>
      <c r="DF1096" s="3"/>
      <c r="DG1096" s="3"/>
      <c r="DH1096" s="3"/>
      <c r="DI1096" s="3"/>
      <c r="DJ1096" s="3"/>
      <c r="DK1096" s="3"/>
      <c r="DL1096" s="3"/>
      <c r="DM1096" s="3"/>
      <c r="DN1096" s="3"/>
      <c r="DO1096" s="3"/>
      <c r="DP1096" s="3"/>
      <c r="DQ1096" s="3"/>
      <c r="DR1096" s="3"/>
      <c r="DS1096" s="3"/>
      <c r="DT1096" s="3"/>
      <c r="DU1096" s="3"/>
      <c r="DV1096" s="3"/>
      <c r="DW1096" s="3"/>
      <c r="DX1096" s="3"/>
      <c r="DY1096" s="3"/>
      <c r="DZ1096" s="3"/>
      <c r="EA1096" s="3"/>
      <c r="EB1096" s="3"/>
      <c r="EC1096" s="3"/>
      <c r="ED1096" s="3"/>
      <c r="EE1096" s="3"/>
      <c r="EF1096" s="3"/>
      <c r="EG1096" s="3"/>
      <c r="EH1096" s="3"/>
      <c r="EI1096" s="3"/>
      <c r="EJ1096" s="3"/>
      <c r="EK1096" s="3"/>
      <c r="EL1096" s="3"/>
      <c r="EM1096" s="3"/>
      <c r="EN1096" s="3"/>
      <c r="EO1096" s="3"/>
      <c r="EP1096" s="3"/>
      <c r="EQ1096" s="3"/>
      <c r="ER1096" s="3"/>
      <c r="ES1096" s="3"/>
      <c r="ET1096" s="3"/>
      <c r="EU1096" s="3"/>
      <c r="EV1096" s="3"/>
      <c r="EW1096" s="3"/>
      <c r="EX1096" s="3"/>
      <c r="EY1096" s="3"/>
      <c r="EZ1096" s="3"/>
      <c r="FA1096" s="3"/>
      <c r="FB1096" s="3"/>
      <c r="FC1096" s="3"/>
      <c r="FD1096" s="3"/>
      <c r="FE1096" s="3"/>
      <c r="FF1096" s="3"/>
      <c r="FG1096" s="3"/>
    </row>
    <row r="1097" spans="1:163" s="6" customFormat="1">
      <c r="A1097" s="5"/>
      <c r="B1097" s="4"/>
      <c r="C1097" s="4"/>
      <c r="D1097" s="4"/>
      <c r="E1097" s="4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  <c r="AM1097" s="3"/>
      <c r="AN1097" s="3"/>
      <c r="AO1097" s="3"/>
      <c r="AP1097" s="3"/>
      <c r="AQ1097" s="3"/>
      <c r="AR1097" s="3"/>
      <c r="AS1097" s="3"/>
      <c r="AT1097" s="3"/>
      <c r="AU1097" s="3"/>
      <c r="AV1097" s="3"/>
      <c r="AW1097" s="3"/>
      <c r="AX1097" s="3"/>
      <c r="AY1097" s="3"/>
      <c r="AZ1097" s="3"/>
      <c r="BA1097" s="3"/>
      <c r="BB1097" s="3"/>
      <c r="BC1097" s="3"/>
      <c r="BD1097" s="3"/>
      <c r="BE1097" s="3"/>
      <c r="BF1097" s="3"/>
      <c r="BG1097" s="3"/>
      <c r="BH1097" s="3"/>
      <c r="BI1097" s="3"/>
      <c r="BJ1097" s="3"/>
      <c r="BK1097" s="3"/>
      <c r="BL1097" s="3"/>
      <c r="BM1097" s="3"/>
      <c r="BN1097" s="3"/>
      <c r="BO1097" s="3"/>
      <c r="BP1097" s="3"/>
      <c r="BQ1097" s="3"/>
      <c r="BR1097" s="3"/>
      <c r="BS1097" s="3"/>
      <c r="BT1097" s="3"/>
      <c r="BU1097" s="3"/>
      <c r="BV1097" s="3"/>
      <c r="BW1097" s="3"/>
      <c r="BX1097" s="3"/>
      <c r="BY1097" s="3"/>
      <c r="BZ1097" s="3"/>
      <c r="CA1097" s="3"/>
      <c r="CB1097" s="3"/>
      <c r="CC1097" s="3"/>
      <c r="CD1097" s="3"/>
      <c r="CE1097" s="3"/>
      <c r="CF1097" s="3"/>
      <c r="CG1097" s="3"/>
      <c r="CH1097" s="3"/>
      <c r="CI1097" s="3"/>
      <c r="CJ1097" s="3"/>
      <c r="CK1097" s="3"/>
      <c r="CL1097" s="3"/>
      <c r="CM1097" s="3"/>
      <c r="CN1097" s="3"/>
      <c r="CO1097" s="3"/>
      <c r="CP1097" s="3"/>
      <c r="CQ1097" s="3"/>
      <c r="CR1097" s="3"/>
      <c r="CS1097" s="3"/>
      <c r="CT1097" s="3"/>
      <c r="CU1097" s="3"/>
      <c r="CV1097" s="3"/>
      <c r="CW1097" s="3"/>
      <c r="CX1097" s="3"/>
      <c r="CY1097" s="3"/>
      <c r="CZ1097" s="3"/>
      <c r="DA1097" s="3"/>
      <c r="DB1097" s="3"/>
      <c r="DC1097" s="3"/>
      <c r="DD1097" s="3"/>
      <c r="DE1097" s="3"/>
      <c r="DF1097" s="3"/>
      <c r="DG1097" s="3"/>
      <c r="DH1097" s="3"/>
      <c r="DI1097" s="3"/>
      <c r="DJ1097" s="3"/>
      <c r="DK1097" s="3"/>
      <c r="DL1097" s="3"/>
      <c r="DM1097" s="3"/>
      <c r="DN1097" s="3"/>
      <c r="DO1097" s="3"/>
      <c r="DP1097" s="3"/>
      <c r="DQ1097" s="3"/>
      <c r="DR1097" s="3"/>
      <c r="DS1097" s="3"/>
      <c r="DT1097" s="3"/>
      <c r="DU1097" s="3"/>
      <c r="DV1097" s="3"/>
      <c r="DW1097" s="3"/>
      <c r="DX1097" s="3"/>
      <c r="DY1097" s="3"/>
      <c r="DZ1097" s="3"/>
      <c r="EA1097" s="3"/>
      <c r="EB1097" s="3"/>
      <c r="EC1097" s="3"/>
      <c r="ED1097" s="3"/>
      <c r="EE1097" s="3"/>
      <c r="EF1097" s="3"/>
      <c r="EG1097" s="3"/>
      <c r="EH1097" s="3"/>
      <c r="EI1097" s="3"/>
      <c r="EJ1097" s="3"/>
      <c r="EK1097" s="3"/>
      <c r="EL1097" s="3"/>
      <c r="EM1097" s="3"/>
      <c r="EN1097" s="3"/>
      <c r="EO1097" s="3"/>
      <c r="EP1097" s="3"/>
      <c r="EQ1097" s="3"/>
      <c r="ER1097" s="3"/>
      <c r="ES1097" s="3"/>
      <c r="ET1097" s="3"/>
      <c r="EU1097" s="3"/>
      <c r="EV1097" s="3"/>
      <c r="EW1097" s="3"/>
      <c r="EX1097" s="3"/>
      <c r="EY1097" s="3"/>
      <c r="EZ1097" s="3"/>
      <c r="FA1097" s="3"/>
      <c r="FB1097" s="3"/>
      <c r="FC1097" s="3"/>
      <c r="FD1097" s="3"/>
      <c r="FE1097" s="3"/>
      <c r="FF1097" s="3"/>
      <c r="FG1097" s="3"/>
    </row>
    <row r="1098" spans="1:163" s="6" customFormat="1">
      <c r="A1098" s="5"/>
      <c r="B1098" s="4"/>
      <c r="C1098" s="4"/>
      <c r="D1098" s="4"/>
      <c r="E1098" s="4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  <c r="AM1098" s="3"/>
      <c r="AN1098" s="3"/>
      <c r="AO1098" s="3"/>
      <c r="AP1098" s="3"/>
      <c r="AQ1098" s="3"/>
      <c r="AR1098" s="3"/>
      <c r="AS1098" s="3"/>
      <c r="AT1098" s="3"/>
      <c r="AU1098" s="3"/>
      <c r="AV1098" s="3"/>
      <c r="AW1098" s="3"/>
      <c r="AX1098" s="3"/>
      <c r="AY1098" s="3"/>
      <c r="AZ1098" s="3"/>
      <c r="BA1098" s="3"/>
      <c r="BB1098" s="3"/>
      <c r="BC1098" s="3"/>
      <c r="BD1098" s="3"/>
      <c r="BE1098" s="3"/>
      <c r="BF1098" s="3"/>
      <c r="BG1098" s="3"/>
      <c r="BH1098" s="3"/>
      <c r="BI1098" s="3"/>
      <c r="BJ1098" s="3"/>
      <c r="BK1098" s="3"/>
      <c r="BL1098" s="3"/>
      <c r="BM1098" s="3"/>
      <c r="BN1098" s="3"/>
      <c r="BO1098" s="3"/>
      <c r="BP1098" s="3"/>
      <c r="BQ1098" s="3"/>
      <c r="BR1098" s="3"/>
      <c r="BS1098" s="3"/>
      <c r="BT1098" s="3"/>
      <c r="BU1098" s="3"/>
      <c r="BV1098" s="3"/>
      <c r="BW1098" s="3"/>
      <c r="BX1098" s="3"/>
      <c r="BY1098" s="3"/>
      <c r="BZ1098" s="3"/>
      <c r="CA1098" s="3"/>
      <c r="CB1098" s="3"/>
      <c r="CC1098" s="3"/>
      <c r="CD1098" s="3"/>
      <c r="CE1098" s="3"/>
      <c r="CF1098" s="3"/>
      <c r="CG1098" s="3"/>
      <c r="CH1098" s="3"/>
      <c r="CI1098" s="3"/>
      <c r="CJ1098" s="3"/>
      <c r="CK1098" s="3"/>
      <c r="CL1098" s="3"/>
      <c r="CM1098" s="3"/>
      <c r="CN1098" s="3"/>
      <c r="CO1098" s="3"/>
      <c r="CP1098" s="3"/>
      <c r="CQ1098" s="3"/>
      <c r="CR1098" s="3"/>
      <c r="CS1098" s="3"/>
      <c r="CT1098" s="3"/>
      <c r="CU1098" s="3"/>
      <c r="CV1098" s="3"/>
      <c r="CW1098" s="3"/>
      <c r="CX1098" s="3"/>
      <c r="CY1098" s="3"/>
      <c r="CZ1098" s="3"/>
      <c r="DA1098" s="3"/>
      <c r="DB1098" s="3"/>
      <c r="DC1098" s="3"/>
      <c r="DD1098" s="3"/>
      <c r="DE1098" s="3"/>
      <c r="DF1098" s="3"/>
      <c r="DG1098" s="3"/>
      <c r="DH1098" s="3"/>
      <c r="DI1098" s="3"/>
      <c r="DJ1098" s="3"/>
      <c r="DK1098" s="3"/>
      <c r="DL1098" s="3"/>
      <c r="DM1098" s="3"/>
      <c r="DN1098" s="3"/>
      <c r="DO1098" s="3"/>
      <c r="DP1098" s="3"/>
      <c r="DQ1098" s="3"/>
      <c r="DR1098" s="3"/>
      <c r="DS1098" s="3"/>
      <c r="DT1098" s="3"/>
      <c r="DU1098" s="3"/>
      <c r="DV1098" s="3"/>
      <c r="DW1098" s="3"/>
      <c r="DX1098" s="3"/>
      <c r="DY1098" s="3"/>
      <c r="DZ1098" s="3"/>
      <c r="EA1098" s="3"/>
      <c r="EB1098" s="3"/>
      <c r="EC1098" s="3"/>
      <c r="ED1098" s="3"/>
      <c r="EE1098" s="3"/>
      <c r="EF1098" s="3"/>
      <c r="EG1098" s="3"/>
      <c r="EH1098" s="3"/>
      <c r="EI1098" s="3"/>
      <c r="EJ1098" s="3"/>
      <c r="EK1098" s="3"/>
      <c r="EL1098" s="3"/>
      <c r="EM1098" s="3"/>
      <c r="EN1098" s="3"/>
      <c r="EO1098" s="3"/>
      <c r="EP1098" s="3"/>
      <c r="EQ1098" s="3"/>
      <c r="ER1098" s="3"/>
      <c r="ES1098" s="3"/>
      <c r="ET1098" s="3"/>
      <c r="EU1098" s="3"/>
      <c r="EV1098" s="3"/>
      <c r="EW1098" s="3"/>
      <c r="EX1098" s="3"/>
      <c r="EY1098" s="3"/>
      <c r="EZ1098" s="3"/>
      <c r="FA1098" s="3"/>
      <c r="FB1098" s="3"/>
      <c r="FC1098" s="3"/>
      <c r="FD1098" s="3"/>
      <c r="FE1098" s="3"/>
      <c r="FF1098" s="3"/>
      <c r="FG1098" s="3"/>
    </row>
    <row r="1099" spans="1:163" s="6" customFormat="1">
      <c r="A1099" s="5"/>
      <c r="B1099" s="4"/>
      <c r="C1099" s="4"/>
      <c r="D1099" s="4"/>
      <c r="E1099" s="4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3"/>
      <c r="AW1099" s="3"/>
      <c r="AX1099" s="3"/>
      <c r="AY1099" s="3"/>
      <c r="AZ1099" s="3"/>
      <c r="BA1099" s="3"/>
      <c r="BB1099" s="3"/>
      <c r="BC1099" s="3"/>
      <c r="BD1099" s="3"/>
      <c r="BE1099" s="3"/>
      <c r="BF1099" s="3"/>
      <c r="BG1099" s="3"/>
      <c r="BH1099" s="3"/>
      <c r="BI1099" s="3"/>
      <c r="BJ1099" s="3"/>
      <c r="BK1099" s="3"/>
      <c r="BL1099" s="3"/>
      <c r="BM1099" s="3"/>
      <c r="BN1099" s="3"/>
      <c r="BO1099" s="3"/>
      <c r="BP1099" s="3"/>
      <c r="BQ1099" s="3"/>
      <c r="BR1099" s="3"/>
      <c r="BS1099" s="3"/>
      <c r="BT1099" s="3"/>
      <c r="BU1099" s="3"/>
      <c r="BV1099" s="3"/>
      <c r="BW1099" s="3"/>
      <c r="BX1099" s="3"/>
      <c r="BY1099" s="3"/>
      <c r="BZ1099" s="3"/>
      <c r="CA1099" s="3"/>
      <c r="CB1099" s="3"/>
      <c r="CC1099" s="3"/>
      <c r="CD1099" s="3"/>
      <c r="CE1099" s="3"/>
      <c r="CF1099" s="3"/>
      <c r="CG1099" s="3"/>
      <c r="CH1099" s="3"/>
      <c r="CI1099" s="3"/>
      <c r="CJ1099" s="3"/>
      <c r="CK1099" s="3"/>
      <c r="CL1099" s="3"/>
      <c r="CM1099" s="3"/>
      <c r="CN1099" s="3"/>
      <c r="CO1099" s="3"/>
      <c r="CP1099" s="3"/>
      <c r="CQ1099" s="3"/>
      <c r="CR1099" s="3"/>
      <c r="CS1099" s="3"/>
      <c r="CT1099" s="3"/>
      <c r="CU1099" s="3"/>
      <c r="CV1099" s="3"/>
      <c r="CW1099" s="3"/>
      <c r="CX1099" s="3"/>
      <c r="CY1099" s="3"/>
      <c r="CZ1099" s="3"/>
      <c r="DA1099" s="3"/>
      <c r="DB1099" s="3"/>
      <c r="DC1099" s="3"/>
      <c r="DD1099" s="3"/>
      <c r="DE1099" s="3"/>
      <c r="DF1099" s="3"/>
      <c r="DG1099" s="3"/>
      <c r="DH1099" s="3"/>
      <c r="DI1099" s="3"/>
      <c r="DJ1099" s="3"/>
      <c r="DK1099" s="3"/>
      <c r="DL1099" s="3"/>
      <c r="DM1099" s="3"/>
      <c r="DN1099" s="3"/>
      <c r="DO1099" s="3"/>
      <c r="DP1099" s="3"/>
      <c r="DQ1099" s="3"/>
      <c r="DR1099" s="3"/>
      <c r="DS1099" s="3"/>
      <c r="DT1099" s="3"/>
      <c r="DU1099" s="3"/>
      <c r="DV1099" s="3"/>
      <c r="DW1099" s="3"/>
      <c r="DX1099" s="3"/>
      <c r="DY1099" s="3"/>
      <c r="DZ1099" s="3"/>
      <c r="EA1099" s="3"/>
      <c r="EB1099" s="3"/>
      <c r="EC1099" s="3"/>
      <c r="ED1099" s="3"/>
      <c r="EE1099" s="3"/>
      <c r="EF1099" s="3"/>
      <c r="EG1099" s="3"/>
      <c r="EH1099" s="3"/>
      <c r="EI1099" s="3"/>
      <c r="EJ1099" s="3"/>
      <c r="EK1099" s="3"/>
      <c r="EL1099" s="3"/>
      <c r="EM1099" s="3"/>
      <c r="EN1099" s="3"/>
      <c r="EO1099" s="3"/>
      <c r="EP1099" s="3"/>
      <c r="EQ1099" s="3"/>
      <c r="ER1099" s="3"/>
      <c r="ES1099" s="3"/>
      <c r="ET1099" s="3"/>
      <c r="EU1099" s="3"/>
      <c r="EV1099" s="3"/>
      <c r="EW1099" s="3"/>
      <c r="EX1099" s="3"/>
      <c r="EY1099" s="3"/>
      <c r="EZ1099" s="3"/>
      <c r="FA1099" s="3"/>
      <c r="FB1099" s="3"/>
      <c r="FC1099" s="3"/>
      <c r="FD1099" s="3"/>
      <c r="FE1099" s="3"/>
      <c r="FF1099" s="3"/>
      <c r="FG1099" s="3"/>
    </row>
    <row r="1100" spans="1:163" s="6" customFormat="1">
      <c r="A1100" s="5"/>
      <c r="B1100" s="4"/>
      <c r="C1100" s="4"/>
      <c r="D1100" s="4"/>
      <c r="E1100" s="4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3"/>
      <c r="AW1100" s="3"/>
      <c r="AX1100" s="3"/>
      <c r="AY1100" s="3"/>
      <c r="AZ1100" s="3"/>
      <c r="BA1100" s="3"/>
      <c r="BB1100" s="3"/>
      <c r="BC1100" s="3"/>
      <c r="BD1100" s="3"/>
      <c r="BE1100" s="3"/>
      <c r="BF1100" s="3"/>
      <c r="BG1100" s="3"/>
      <c r="BH1100" s="3"/>
      <c r="BI1100" s="3"/>
      <c r="BJ1100" s="3"/>
      <c r="BK1100" s="3"/>
      <c r="BL1100" s="3"/>
      <c r="BM1100" s="3"/>
      <c r="BN1100" s="3"/>
      <c r="BO1100" s="3"/>
      <c r="BP1100" s="3"/>
      <c r="BQ1100" s="3"/>
      <c r="BR1100" s="3"/>
      <c r="BS1100" s="3"/>
      <c r="BT1100" s="3"/>
      <c r="BU1100" s="3"/>
      <c r="BV1100" s="3"/>
      <c r="BW1100" s="3"/>
      <c r="BX1100" s="3"/>
      <c r="BY1100" s="3"/>
      <c r="BZ1100" s="3"/>
      <c r="CA1100" s="3"/>
      <c r="CB1100" s="3"/>
      <c r="CC1100" s="3"/>
      <c r="CD1100" s="3"/>
      <c r="CE1100" s="3"/>
      <c r="CF1100" s="3"/>
      <c r="CG1100" s="3"/>
      <c r="CH1100" s="3"/>
      <c r="CI1100" s="3"/>
      <c r="CJ1100" s="3"/>
      <c r="CK1100" s="3"/>
      <c r="CL1100" s="3"/>
      <c r="CM1100" s="3"/>
      <c r="CN1100" s="3"/>
      <c r="CO1100" s="3"/>
      <c r="CP1100" s="3"/>
      <c r="CQ1100" s="3"/>
      <c r="CR1100" s="3"/>
      <c r="CS1100" s="3"/>
      <c r="CT1100" s="3"/>
      <c r="CU1100" s="3"/>
      <c r="CV1100" s="3"/>
      <c r="CW1100" s="3"/>
      <c r="CX1100" s="3"/>
      <c r="CY1100" s="3"/>
      <c r="CZ1100" s="3"/>
      <c r="DA1100" s="3"/>
      <c r="DB1100" s="3"/>
      <c r="DC1100" s="3"/>
      <c r="DD1100" s="3"/>
      <c r="DE1100" s="3"/>
      <c r="DF1100" s="3"/>
      <c r="DG1100" s="3"/>
      <c r="DH1100" s="3"/>
      <c r="DI1100" s="3"/>
      <c r="DJ1100" s="3"/>
      <c r="DK1100" s="3"/>
      <c r="DL1100" s="3"/>
      <c r="DM1100" s="3"/>
      <c r="DN1100" s="3"/>
      <c r="DO1100" s="3"/>
      <c r="DP1100" s="3"/>
      <c r="DQ1100" s="3"/>
      <c r="DR1100" s="3"/>
      <c r="DS1100" s="3"/>
      <c r="DT1100" s="3"/>
      <c r="DU1100" s="3"/>
      <c r="DV1100" s="3"/>
      <c r="DW1100" s="3"/>
      <c r="DX1100" s="3"/>
      <c r="DY1100" s="3"/>
      <c r="DZ1100" s="3"/>
      <c r="EA1100" s="3"/>
      <c r="EB1100" s="3"/>
      <c r="EC1100" s="3"/>
      <c r="ED1100" s="3"/>
      <c r="EE1100" s="3"/>
      <c r="EF1100" s="3"/>
      <c r="EG1100" s="3"/>
      <c r="EH1100" s="3"/>
      <c r="EI1100" s="3"/>
      <c r="EJ1100" s="3"/>
      <c r="EK1100" s="3"/>
      <c r="EL1100" s="3"/>
      <c r="EM1100" s="3"/>
      <c r="EN1100" s="3"/>
      <c r="EO1100" s="3"/>
      <c r="EP1100" s="3"/>
      <c r="EQ1100" s="3"/>
      <c r="ER1100" s="3"/>
      <c r="ES1100" s="3"/>
      <c r="ET1100" s="3"/>
      <c r="EU1100" s="3"/>
      <c r="EV1100" s="3"/>
      <c r="EW1100" s="3"/>
      <c r="EX1100" s="3"/>
      <c r="EY1100" s="3"/>
      <c r="EZ1100" s="3"/>
      <c r="FA1100" s="3"/>
      <c r="FB1100" s="3"/>
      <c r="FC1100" s="3"/>
      <c r="FD1100" s="3"/>
      <c r="FE1100" s="3"/>
      <c r="FF1100" s="3"/>
      <c r="FG1100" s="3"/>
    </row>
    <row r="1101" spans="1:163" s="6" customFormat="1">
      <c r="A1101" s="5"/>
      <c r="B1101" s="4"/>
      <c r="C1101" s="4"/>
      <c r="D1101" s="4"/>
      <c r="E1101" s="4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3"/>
      <c r="AW1101" s="3"/>
      <c r="AX1101" s="3"/>
      <c r="AY1101" s="3"/>
      <c r="AZ1101" s="3"/>
      <c r="BA1101" s="3"/>
      <c r="BB1101" s="3"/>
      <c r="BC1101" s="3"/>
      <c r="BD1101" s="3"/>
      <c r="BE1101" s="3"/>
      <c r="BF1101" s="3"/>
      <c r="BG1101" s="3"/>
      <c r="BH1101" s="3"/>
      <c r="BI1101" s="3"/>
      <c r="BJ1101" s="3"/>
      <c r="BK1101" s="3"/>
      <c r="BL1101" s="3"/>
      <c r="BM1101" s="3"/>
      <c r="BN1101" s="3"/>
      <c r="BO1101" s="3"/>
      <c r="BP1101" s="3"/>
      <c r="BQ1101" s="3"/>
      <c r="BR1101" s="3"/>
      <c r="BS1101" s="3"/>
      <c r="BT1101" s="3"/>
      <c r="BU1101" s="3"/>
      <c r="BV1101" s="3"/>
      <c r="BW1101" s="3"/>
      <c r="BX1101" s="3"/>
      <c r="BY1101" s="3"/>
      <c r="BZ1101" s="3"/>
      <c r="CA1101" s="3"/>
      <c r="CB1101" s="3"/>
      <c r="CC1101" s="3"/>
      <c r="CD1101" s="3"/>
      <c r="CE1101" s="3"/>
      <c r="CF1101" s="3"/>
      <c r="CG1101" s="3"/>
      <c r="CH1101" s="3"/>
      <c r="CI1101" s="3"/>
      <c r="CJ1101" s="3"/>
      <c r="CK1101" s="3"/>
      <c r="CL1101" s="3"/>
      <c r="CM1101" s="3"/>
      <c r="CN1101" s="3"/>
      <c r="CO1101" s="3"/>
      <c r="CP1101" s="3"/>
      <c r="CQ1101" s="3"/>
      <c r="CR1101" s="3"/>
      <c r="CS1101" s="3"/>
      <c r="CT1101" s="3"/>
      <c r="CU1101" s="3"/>
      <c r="CV1101" s="3"/>
      <c r="CW1101" s="3"/>
      <c r="CX1101" s="3"/>
      <c r="CY1101" s="3"/>
      <c r="CZ1101" s="3"/>
      <c r="DA1101" s="3"/>
      <c r="DB1101" s="3"/>
      <c r="DC1101" s="3"/>
      <c r="DD1101" s="3"/>
      <c r="DE1101" s="3"/>
      <c r="DF1101" s="3"/>
      <c r="DG1101" s="3"/>
      <c r="DH1101" s="3"/>
      <c r="DI1101" s="3"/>
      <c r="DJ1101" s="3"/>
      <c r="DK1101" s="3"/>
      <c r="DL1101" s="3"/>
      <c r="DM1101" s="3"/>
      <c r="DN1101" s="3"/>
      <c r="DO1101" s="3"/>
      <c r="DP1101" s="3"/>
      <c r="DQ1101" s="3"/>
      <c r="DR1101" s="3"/>
      <c r="DS1101" s="3"/>
      <c r="DT1101" s="3"/>
      <c r="DU1101" s="3"/>
      <c r="DV1101" s="3"/>
      <c r="DW1101" s="3"/>
      <c r="DX1101" s="3"/>
      <c r="DY1101" s="3"/>
      <c r="DZ1101" s="3"/>
      <c r="EA1101" s="3"/>
      <c r="EB1101" s="3"/>
      <c r="EC1101" s="3"/>
      <c r="ED1101" s="3"/>
      <c r="EE1101" s="3"/>
      <c r="EF1101" s="3"/>
      <c r="EG1101" s="3"/>
      <c r="EH1101" s="3"/>
      <c r="EI1101" s="3"/>
      <c r="EJ1101" s="3"/>
      <c r="EK1101" s="3"/>
      <c r="EL1101" s="3"/>
      <c r="EM1101" s="3"/>
      <c r="EN1101" s="3"/>
      <c r="EO1101" s="3"/>
      <c r="EP1101" s="3"/>
      <c r="EQ1101" s="3"/>
      <c r="ER1101" s="3"/>
      <c r="ES1101" s="3"/>
      <c r="ET1101" s="3"/>
      <c r="EU1101" s="3"/>
      <c r="EV1101" s="3"/>
      <c r="EW1101" s="3"/>
      <c r="EX1101" s="3"/>
      <c r="EY1101" s="3"/>
      <c r="EZ1101" s="3"/>
      <c r="FA1101" s="3"/>
      <c r="FB1101" s="3"/>
      <c r="FC1101" s="3"/>
      <c r="FD1101" s="3"/>
      <c r="FE1101" s="3"/>
      <c r="FF1101" s="3"/>
      <c r="FG1101" s="3"/>
    </row>
    <row r="1102" spans="1:163" s="6" customFormat="1">
      <c r="A1102" s="5"/>
      <c r="B1102" s="4"/>
      <c r="C1102" s="4"/>
      <c r="D1102" s="4"/>
      <c r="E1102" s="4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  <c r="AM1102" s="3"/>
      <c r="AN1102" s="3"/>
      <c r="AO1102" s="3"/>
      <c r="AP1102" s="3"/>
      <c r="AQ1102" s="3"/>
      <c r="AR1102" s="3"/>
      <c r="AS1102" s="3"/>
      <c r="AT1102" s="3"/>
      <c r="AU1102" s="3"/>
      <c r="AV1102" s="3"/>
      <c r="AW1102" s="3"/>
      <c r="AX1102" s="3"/>
      <c r="AY1102" s="3"/>
      <c r="AZ1102" s="3"/>
      <c r="BA1102" s="3"/>
      <c r="BB1102" s="3"/>
      <c r="BC1102" s="3"/>
      <c r="BD1102" s="3"/>
      <c r="BE1102" s="3"/>
      <c r="BF1102" s="3"/>
      <c r="BG1102" s="3"/>
      <c r="BH1102" s="3"/>
      <c r="BI1102" s="3"/>
      <c r="BJ1102" s="3"/>
      <c r="BK1102" s="3"/>
      <c r="BL1102" s="3"/>
      <c r="BM1102" s="3"/>
      <c r="BN1102" s="3"/>
      <c r="BO1102" s="3"/>
      <c r="BP1102" s="3"/>
      <c r="BQ1102" s="3"/>
      <c r="BR1102" s="3"/>
      <c r="BS1102" s="3"/>
      <c r="BT1102" s="3"/>
      <c r="BU1102" s="3"/>
      <c r="BV1102" s="3"/>
      <c r="BW1102" s="3"/>
      <c r="BX1102" s="3"/>
      <c r="BY1102" s="3"/>
      <c r="BZ1102" s="3"/>
      <c r="CA1102" s="3"/>
      <c r="CB1102" s="3"/>
      <c r="CC1102" s="3"/>
      <c r="CD1102" s="3"/>
      <c r="CE1102" s="3"/>
      <c r="CF1102" s="3"/>
      <c r="CG1102" s="3"/>
      <c r="CH1102" s="3"/>
      <c r="CI1102" s="3"/>
      <c r="CJ1102" s="3"/>
      <c r="CK1102" s="3"/>
      <c r="CL1102" s="3"/>
      <c r="CM1102" s="3"/>
      <c r="CN1102" s="3"/>
      <c r="CO1102" s="3"/>
      <c r="CP1102" s="3"/>
      <c r="CQ1102" s="3"/>
      <c r="CR1102" s="3"/>
      <c r="CS1102" s="3"/>
      <c r="CT1102" s="3"/>
      <c r="CU1102" s="3"/>
      <c r="CV1102" s="3"/>
      <c r="CW1102" s="3"/>
      <c r="CX1102" s="3"/>
      <c r="CY1102" s="3"/>
      <c r="CZ1102" s="3"/>
      <c r="DA1102" s="3"/>
      <c r="DB1102" s="3"/>
      <c r="DC1102" s="3"/>
      <c r="DD1102" s="3"/>
      <c r="DE1102" s="3"/>
      <c r="DF1102" s="3"/>
      <c r="DG1102" s="3"/>
      <c r="DH1102" s="3"/>
      <c r="DI1102" s="3"/>
      <c r="DJ1102" s="3"/>
      <c r="DK1102" s="3"/>
      <c r="DL1102" s="3"/>
      <c r="DM1102" s="3"/>
      <c r="DN1102" s="3"/>
      <c r="DO1102" s="3"/>
      <c r="DP1102" s="3"/>
      <c r="DQ1102" s="3"/>
      <c r="DR1102" s="3"/>
      <c r="DS1102" s="3"/>
      <c r="DT1102" s="3"/>
      <c r="DU1102" s="3"/>
      <c r="DV1102" s="3"/>
      <c r="DW1102" s="3"/>
      <c r="DX1102" s="3"/>
      <c r="DY1102" s="3"/>
      <c r="DZ1102" s="3"/>
      <c r="EA1102" s="3"/>
      <c r="EB1102" s="3"/>
      <c r="EC1102" s="3"/>
      <c r="ED1102" s="3"/>
      <c r="EE1102" s="3"/>
      <c r="EF1102" s="3"/>
      <c r="EG1102" s="3"/>
      <c r="EH1102" s="3"/>
      <c r="EI1102" s="3"/>
      <c r="EJ1102" s="3"/>
      <c r="EK1102" s="3"/>
      <c r="EL1102" s="3"/>
      <c r="EM1102" s="3"/>
      <c r="EN1102" s="3"/>
      <c r="EO1102" s="3"/>
      <c r="EP1102" s="3"/>
      <c r="EQ1102" s="3"/>
      <c r="ER1102" s="3"/>
      <c r="ES1102" s="3"/>
      <c r="ET1102" s="3"/>
      <c r="EU1102" s="3"/>
      <c r="EV1102" s="3"/>
      <c r="EW1102" s="3"/>
      <c r="EX1102" s="3"/>
      <c r="EY1102" s="3"/>
      <c r="EZ1102" s="3"/>
      <c r="FA1102" s="3"/>
      <c r="FB1102" s="3"/>
      <c r="FC1102" s="3"/>
      <c r="FD1102" s="3"/>
      <c r="FE1102" s="3"/>
      <c r="FF1102" s="3"/>
      <c r="FG1102" s="3"/>
    </row>
    <row r="1103" spans="1:163" s="6" customFormat="1">
      <c r="A1103" s="5"/>
      <c r="B1103" s="4"/>
      <c r="C1103" s="4"/>
      <c r="D1103" s="4"/>
      <c r="E1103" s="4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  <c r="AM1103" s="3"/>
      <c r="AN1103" s="3"/>
      <c r="AO1103" s="3"/>
      <c r="AP1103" s="3"/>
      <c r="AQ1103" s="3"/>
      <c r="AR1103" s="3"/>
      <c r="AS1103" s="3"/>
      <c r="AT1103" s="3"/>
      <c r="AU1103" s="3"/>
      <c r="AV1103" s="3"/>
      <c r="AW1103" s="3"/>
      <c r="AX1103" s="3"/>
      <c r="AY1103" s="3"/>
      <c r="AZ1103" s="3"/>
      <c r="BA1103" s="3"/>
      <c r="BB1103" s="3"/>
      <c r="BC1103" s="3"/>
      <c r="BD1103" s="3"/>
      <c r="BE1103" s="3"/>
      <c r="BF1103" s="3"/>
      <c r="BG1103" s="3"/>
      <c r="BH1103" s="3"/>
      <c r="BI1103" s="3"/>
      <c r="BJ1103" s="3"/>
      <c r="BK1103" s="3"/>
      <c r="BL1103" s="3"/>
      <c r="BM1103" s="3"/>
      <c r="BN1103" s="3"/>
      <c r="BO1103" s="3"/>
      <c r="BP1103" s="3"/>
      <c r="BQ1103" s="3"/>
      <c r="BR1103" s="3"/>
      <c r="BS1103" s="3"/>
      <c r="BT1103" s="3"/>
      <c r="BU1103" s="3"/>
      <c r="BV1103" s="3"/>
      <c r="BW1103" s="3"/>
      <c r="BX1103" s="3"/>
      <c r="BY1103" s="3"/>
      <c r="BZ1103" s="3"/>
      <c r="CA1103" s="3"/>
      <c r="CB1103" s="3"/>
      <c r="CC1103" s="3"/>
      <c r="CD1103" s="3"/>
      <c r="CE1103" s="3"/>
      <c r="CF1103" s="3"/>
      <c r="CG1103" s="3"/>
      <c r="CH1103" s="3"/>
      <c r="CI1103" s="3"/>
      <c r="CJ1103" s="3"/>
      <c r="CK1103" s="3"/>
      <c r="CL1103" s="3"/>
      <c r="CM1103" s="3"/>
      <c r="CN1103" s="3"/>
      <c r="CO1103" s="3"/>
      <c r="CP1103" s="3"/>
      <c r="CQ1103" s="3"/>
      <c r="CR1103" s="3"/>
      <c r="CS1103" s="3"/>
      <c r="CT1103" s="3"/>
      <c r="CU1103" s="3"/>
      <c r="CV1103" s="3"/>
      <c r="CW1103" s="3"/>
      <c r="CX1103" s="3"/>
      <c r="CY1103" s="3"/>
      <c r="CZ1103" s="3"/>
      <c r="DA1103" s="3"/>
      <c r="DB1103" s="3"/>
      <c r="DC1103" s="3"/>
      <c r="DD1103" s="3"/>
      <c r="DE1103" s="3"/>
      <c r="DF1103" s="3"/>
      <c r="DG1103" s="3"/>
      <c r="DH1103" s="3"/>
      <c r="DI1103" s="3"/>
      <c r="DJ1103" s="3"/>
      <c r="DK1103" s="3"/>
      <c r="DL1103" s="3"/>
      <c r="DM1103" s="3"/>
      <c r="DN1103" s="3"/>
      <c r="DO1103" s="3"/>
      <c r="DP1103" s="3"/>
      <c r="DQ1103" s="3"/>
      <c r="DR1103" s="3"/>
      <c r="DS1103" s="3"/>
      <c r="DT1103" s="3"/>
      <c r="DU1103" s="3"/>
      <c r="DV1103" s="3"/>
      <c r="DW1103" s="3"/>
      <c r="DX1103" s="3"/>
      <c r="DY1103" s="3"/>
      <c r="DZ1103" s="3"/>
      <c r="EA1103" s="3"/>
      <c r="EB1103" s="3"/>
      <c r="EC1103" s="3"/>
      <c r="ED1103" s="3"/>
      <c r="EE1103" s="3"/>
      <c r="EF1103" s="3"/>
      <c r="EG1103" s="3"/>
      <c r="EH1103" s="3"/>
      <c r="EI1103" s="3"/>
      <c r="EJ1103" s="3"/>
      <c r="EK1103" s="3"/>
      <c r="EL1103" s="3"/>
      <c r="EM1103" s="3"/>
      <c r="EN1103" s="3"/>
      <c r="EO1103" s="3"/>
      <c r="EP1103" s="3"/>
      <c r="EQ1103" s="3"/>
      <c r="ER1103" s="3"/>
      <c r="ES1103" s="3"/>
      <c r="ET1103" s="3"/>
      <c r="EU1103" s="3"/>
      <c r="EV1103" s="3"/>
      <c r="EW1103" s="3"/>
      <c r="EX1103" s="3"/>
      <c r="EY1103" s="3"/>
      <c r="EZ1103" s="3"/>
      <c r="FA1103" s="3"/>
      <c r="FB1103" s="3"/>
      <c r="FC1103" s="3"/>
      <c r="FD1103" s="3"/>
      <c r="FE1103" s="3"/>
      <c r="FF1103" s="3"/>
      <c r="FG1103" s="3"/>
    </row>
    <row r="1104" spans="1:163" s="6" customFormat="1">
      <c r="A1104" s="5"/>
      <c r="B1104" s="4"/>
      <c r="C1104" s="4"/>
      <c r="D1104" s="4"/>
      <c r="E1104" s="4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  <c r="AM1104" s="3"/>
      <c r="AN1104" s="3"/>
      <c r="AO1104" s="3"/>
      <c r="AP1104" s="3"/>
      <c r="AQ1104" s="3"/>
      <c r="AR1104" s="3"/>
      <c r="AS1104" s="3"/>
      <c r="AT1104" s="3"/>
      <c r="AU1104" s="3"/>
      <c r="AV1104" s="3"/>
      <c r="AW1104" s="3"/>
      <c r="AX1104" s="3"/>
      <c r="AY1104" s="3"/>
      <c r="AZ1104" s="3"/>
      <c r="BA1104" s="3"/>
      <c r="BB1104" s="3"/>
      <c r="BC1104" s="3"/>
      <c r="BD1104" s="3"/>
      <c r="BE1104" s="3"/>
      <c r="BF1104" s="3"/>
      <c r="BG1104" s="3"/>
      <c r="BH1104" s="3"/>
      <c r="BI1104" s="3"/>
      <c r="BJ1104" s="3"/>
      <c r="BK1104" s="3"/>
      <c r="BL1104" s="3"/>
      <c r="BM1104" s="3"/>
      <c r="BN1104" s="3"/>
      <c r="BO1104" s="3"/>
      <c r="BP1104" s="3"/>
      <c r="BQ1104" s="3"/>
      <c r="BR1104" s="3"/>
      <c r="BS1104" s="3"/>
      <c r="BT1104" s="3"/>
      <c r="BU1104" s="3"/>
      <c r="BV1104" s="3"/>
      <c r="BW1104" s="3"/>
      <c r="BX1104" s="3"/>
      <c r="BY1104" s="3"/>
      <c r="BZ1104" s="3"/>
      <c r="CA1104" s="3"/>
      <c r="CB1104" s="3"/>
      <c r="CC1104" s="3"/>
      <c r="CD1104" s="3"/>
      <c r="CE1104" s="3"/>
      <c r="CF1104" s="3"/>
      <c r="CG1104" s="3"/>
      <c r="CH1104" s="3"/>
      <c r="CI1104" s="3"/>
      <c r="CJ1104" s="3"/>
      <c r="CK1104" s="3"/>
      <c r="CL1104" s="3"/>
      <c r="CM1104" s="3"/>
      <c r="CN1104" s="3"/>
      <c r="CO1104" s="3"/>
      <c r="CP1104" s="3"/>
      <c r="CQ1104" s="3"/>
      <c r="CR1104" s="3"/>
      <c r="CS1104" s="3"/>
      <c r="CT1104" s="3"/>
      <c r="CU1104" s="3"/>
      <c r="CV1104" s="3"/>
      <c r="CW1104" s="3"/>
      <c r="CX1104" s="3"/>
      <c r="CY1104" s="3"/>
      <c r="CZ1104" s="3"/>
      <c r="DA1104" s="3"/>
      <c r="DB1104" s="3"/>
      <c r="DC1104" s="3"/>
      <c r="DD1104" s="3"/>
      <c r="DE1104" s="3"/>
      <c r="DF1104" s="3"/>
      <c r="DG1104" s="3"/>
      <c r="DH1104" s="3"/>
      <c r="DI1104" s="3"/>
      <c r="DJ1104" s="3"/>
      <c r="DK1104" s="3"/>
      <c r="DL1104" s="3"/>
      <c r="DM1104" s="3"/>
      <c r="DN1104" s="3"/>
      <c r="DO1104" s="3"/>
      <c r="DP1104" s="3"/>
      <c r="DQ1104" s="3"/>
      <c r="DR1104" s="3"/>
      <c r="DS1104" s="3"/>
      <c r="DT1104" s="3"/>
      <c r="DU1104" s="3"/>
      <c r="DV1104" s="3"/>
      <c r="DW1104" s="3"/>
      <c r="DX1104" s="3"/>
      <c r="DY1104" s="3"/>
      <c r="DZ1104" s="3"/>
      <c r="EA1104" s="3"/>
      <c r="EB1104" s="3"/>
      <c r="EC1104" s="3"/>
      <c r="ED1104" s="3"/>
      <c r="EE1104" s="3"/>
      <c r="EF1104" s="3"/>
      <c r="EG1104" s="3"/>
      <c r="EH1104" s="3"/>
      <c r="EI1104" s="3"/>
      <c r="EJ1104" s="3"/>
      <c r="EK1104" s="3"/>
      <c r="EL1104" s="3"/>
      <c r="EM1104" s="3"/>
      <c r="EN1104" s="3"/>
      <c r="EO1104" s="3"/>
      <c r="EP1104" s="3"/>
      <c r="EQ1104" s="3"/>
      <c r="ER1104" s="3"/>
      <c r="ES1104" s="3"/>
      <c r="ET1104" s="3"/>
      <c r="EU1104" s="3"/>
      <c r="EV1104" s="3"/>
      <c r="EW1104" s="3"/>
      <c r="EX1104" s="3"/>
      <c r="EY1104" s="3"/>
      <c r="EZ1104" s="3"/>
      <c r="FA1104" s="3"/>
      <c r="FB1104" s="3"/>
      <c r="FC1104" s="3"/>
      <c r="FD1104" s="3"/>
      <c r="FE1104" s="3"/>
      <c r="FF1104" s="3"/>
      <c r="FG1104" s="3"/>
    </row>
    <row r="1105" spans="1:163" s="6" customFormat="1">
      <c r="A1105" s="5"/>
      <c r="B1105" s="4"/>
      <c r="C1105" s="4"/>
      <c r="D1105" s="4"/>
      <c r="E1105" s="4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3"/>
      <c r="AW1105" s="3"/>
      <c r="AX1105" s="3"/>
      <c r="AY1105" s="3"/>
      <c r="AZ1105" s="3"/>
      <c r="BA1105" s="3"/>
      <c r="BB1105" s="3"/>
      <c r="BC1105" s="3"/>
      <c r="BD1105" s="3"/>
      <c r="BE1105" s="3"/>
      <c r="BF1105" s="3"/>
      <c r="BG1105" s="3"/>
      <c r="BH1105" s="3"/>
      <c r="BI1105" s="3"/>
      <c r="BJ1105" s="3"/>
      <c r="BK1105" s="3"/>
      <c r="BL1105" s="3"/>
      <c r="BM1105" s="3"/>
      <c r="BN1105" s="3"/>
      <c r="BO1105" s="3"/>
      <c r="BP1105" s="3"/>
      <c r="BQ1105" s="3"/>
      <c r="BR1105" s="3"/>
      <c r="BS1105" s="3"/>
      <c r="BT1105" s="3"/>
      <c r="BU1105" s="3"/>
      <c r="BV1105" s="3"/>
      <c r="BW1105" s="3"/>
      <c r="BX1105" s="3"/>
      <c r="BY1105" s="3"/>
      <c r="BZ1105" s="3"/>
      <c r="CA1105" s="3"/>
      <c r="CB1105" s="3"/>
      <c r="CC1105" s="3"/>
      <c r="CD1105" s="3"/>
      <c r="CE1105" s="3"/>
      <c r="CF1105" s="3"/>
      <c r="CG1105" s="3"/>
      <c r="CH1105" s="3"/>
      <c r="CI1105" s="3"/>
      <c r="CJ1105" s="3"/>
      <c r="CK1105" s="3"/>
      <c r="CL1105" s="3"/>
      <c r="CM1105" s="3"/>
      <c r="CN1105" s="3"/>
      <c r="CO1105" s="3"/>
      <c r="CP1105" s="3"/>
      <c r="CQ1105" s="3"/>
      <c r="CR1105" s="3"/>
      <c r="CS1105" s="3"/>
      <c r="CT1105" s="3"/>
      <c r="CU1105" s="3"/>
      <c r="CV1105" s="3"/>
      <c r="CW1105" s="3"/>
      <c r="CX1105" s="3"/>
      <c r="CY1105" s="3"/>
      <c r="CZ1105" s="3"/>
      <c r="DA1105" s="3"/>
      <c r="DB1105" s="3"/>
      <c r="DC1105" s="3"/>
      <c r="DD1105" s="3"/>
      <c r="DE1105" s="3"/>
      <c r="DF1105" s="3"/>
      <c r="DG1105" s="3"/>
      <c r="DH1105" s="3"/>
      <c r="DI1105" s="3"/>
      <c r="DJ1105" s="3"/>
      <c r="DK1105" s="3"/>
      <c r="DL1105" s="3"/>
      <c r="DM1105" s="3"/>
      <c r="DN1105" s="3"/>
      <c r="DO1105" s="3"/>
      <c r="DP1105" s="3"/>
      <c r="DQ1105" s="3"/>
      <c r="DR1105" s="3"/>
      <c r="DS1105" s="3"/>
      <c r="DT1105" s="3"/>
      <c r="DU1105" s="3"/>
      <c r="DV1105" s="3"/>
      <c r="DW1105" s="3"/>
      <c r="DX1105" s="3"/>
      <c r="DY1105" s="3"/>
      <c r="DZ1105" s="3"/>
      <c r="EA1105" s="3"/>
      <c r="EB1105" s="3"/>
      <c r="EC1105" s="3"/>
      <c r="ED1105" s="3"/>
      <c r="EE1105" s="3"/>
      <c r="EF1105" s="3"/>
      <c r="EG1105" s="3"/>
      <c r="EH1105" s="3"/>
      <c r="EI1105" s="3"/>
      <c r="EJ1105" s="3"/>
      <c r="EK1105" s="3"/>
      <c r="EL1105" s="3"/>
      <c r="EM1105" s="3"/>
      <c r="EN1105" s="3"/>
      <c r="EO1105" s="3"/>
      <c r="EP1105" s="3"/>
      <c r="EQ1105" s="3"/>
      <c r="ER1105" s="3"/>
      <c r="ES1105" s="3"/>
      <c r="ET1105" s="3"/>
      <c r="EU1105" s="3"/>
      <c r="EV1105" s="3"/>
      <c r="EW1105" s="3"/>
      <c r="EX1105" s="3"/>
      <c r="EY1105" s="3"/>
      <c r="EZ1105" s="3"/>
      <c r="FA1105" s="3"/>
      <c r="FB1105" s="3"/>
      <c r="FC1105" s="3"/>
      <c r="FD1105" s="3"/>
      <c r="FE1105" s="3"/>
      <c r="FF1105" s="3"/>
      <c r="FG1105" s="3"/>
    </row>
    <row r="1106" spans="1:163" s="6" customFormat="1">
      <c r="A1106" s="5"/>
      <c r="B1106" s="4"/>
      <c r="C1106" s="4"/>
      <c r="D1106" s="4"/>
      <c r="E1106" s="4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3"/>
      <c r="AW1106" s="3"/>
      <c r="AX1106" s="3"/>
      <c r="AY1106" s="3"/>
      <c r="AZ1106" s="3"/>
      <c r="BA1106" s="3"/>
      <c r="BB1106" s="3"/>
      <c r="BC1106" s="3"/>
      <c r="BD1106" s="3"/>
      <c r="BE1106" s="3"/>
      <c r="BF1106" s="3"/>
      <c r="BG1106" s="3"/>
      <c r="BH1106" s="3"/>
      <c r="BI1106" s="3"/>
      <c r="BJ1106" s="3"/>
      <c r="BK1106" s="3"/>
      <c r="BL1106" s="3"/>
      <c r="BM1106" s="3"/>
      <c r="BN1106" s="3"/>
      <c r="BO1106" s="3"/>
      <c r="BP1106" s="3"/>
      <c r="BQ1106" s="3"/>
      <c r="BR1106" s="3"/>
      <c r="BS1106" s="3"/>
      <c r="BT1106" s="3"/>
      <c r="BU1106" s="3"/>
      <c r="BV1106" s="3"/>
      <c r="BW1106" s="3"/>
      <c r="BX1106" s="3"/>
      <c r="BY1106" s="3"/>
      <c r="BZ1106" s="3"/>
      <c r="CA1106" s="3"/>
      <c r="CB1106" s="3"/>
      <c r="CC1106" s="3"/>
      <c r="CD1106" s="3"/>
      <c r="CE1106" s="3"/>
      <c r="CF1106" s="3"/>
      <c r="CG1106" s="3"/>
      <c r="CH1106" s="3"/>
      <c r="CI1106" s="3"/>
      <c r="CJ1106" s="3"/>
      <c r="CK1106" s="3"/>
      <c r="CL1106" s="3"/>
      <c r="CM1106" s="3"/>
      <c r="CN1106" s="3"/>
      <c r="CO1106" s="3"/>
      <c r="CP1106" s="3"/>
      <c r="CQ1106" s="3"/>
      <c r="CR1106" s="3"/>
      <c r="CS1106" s="3"/>
      <c r="CT1106" s="3"/>
      <c r="CU1106" s="3"/>
      <c r="CV1106" s="3"/>
      <c r="CW1106" s="3"/>
      <c r="CX1106" s="3"/>
      <c r="CY1106" s="3"/>
      <c r="CZ1106" s="3"/>
      <c r="DA1106" s="3"/>
      <c r="DB1106" s="3"/>
      <c r="DC1106" s="3"/>
      <c r="DD1106" s="3"/>
      <c r="DE1106" s="3"/>
      <c r="DF1106" s="3"/>
      <c r="DG1106" s="3"/>
      <c r="DH1106" s="3"/>
      <c r="DI1106" s="3"/>
      <c r="DJ1106" s="3"/>
      <c r="DK1106" s="3"/>
      <c r="DL1106" s="3"/>
      <c r="DM1106" s="3"/>
      <c r="DN1106" s="3"/>
      <c r="DO1106" s="3"/>
      <c r="DP1106" s="3"/>
      <c r="DQ1106" s="3"/>
      <c r="DR1106" s="3"/>
      <c r="DS1106" s="3"/>
      <c r="DT1106" s="3"/>
      <c r="DU1106" s="3"/>
      <c r="DV1106" s="3"/>
      <c r="DW1106" s="3"/>
      <c r="DX1106" s="3"/>
      <c r="DY1106" s="3"/>
      <c r="DZ1106" s="3"/>
      <c r="EA1106" s="3"/>
      <c r="EB1106" s="3"/>
      <c r="EC1106" s="3"/>
      <c r="ED1106" s="3"/>
      <c r="EE1106" s="3"/>
      <c r="EF1106" s="3"/>
      <c r="EG1106" s="3"/>
      <c r="EH1106" s="3"/>
      <c r="EI1106" s="3"/>
      <c r="EJ1106" s="3"/>
      <c r="EK1106" s="3"/>
      <c r="EL1106" s="3"/>
      <c r="EM1106" s="3"/>
      <c r="EN1106" s="3"/>
      <c r="EO1106" s="3"/>
      <c r="EP1106" s="3"/>
      <c r="EQ1106" s="3"/>
      <c r="ER1106" s="3"/>
      <c r="ES1106" s="3"/>
      <c r="ET1106" s="3"/>
      <c r="EU1106" s="3"/>
      <c r="EV1106" s="3"/>
      <c r="EW1106" s="3"/>
      <c r="EX1106" s="3"/>
      <c r="EY1106" s="3"/>
      <c r="EZ1106" s="3"/>
      <c r="FA1106" s="3"/>
      <c r="FB1106" s="3"/>
      <c r="FC1106" s="3"/>
      <c r="FD1106" s="3"/>
      <c r="FE1106" s="3"/>
      <c r="FF1106" s="3"/>
      <c r="FG1106" s="3"/>
    </row>
    <row r="1107" spans="1:163" s="6" customFormat="1">
      <c r="A1107" s="5"/>
      <c r="B1107" s="4"/>
      <c r="C1107" s="4"/>
      <c r="D1107" s="4"/>
      <c r="E1107" s="4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3"/>
      <c r="AW1107" s="3"/>
      <c r="AX1107" s="3"/>
      <c r="AY1107" s="3"/>
      <c r="AZ1107" s="3"/>
      <c r="BA1107" s="3"/>
      <c r="BB1107" s="3"/>
      <c r="BC1107" s="3"/>
      <c r="BD1107" s="3"/>
      <c r="BE1107" s="3"/>
      <c r="BF1107" s="3"/>
      <c r="BG1107" s="3"/>
      <c r="BH1107" s="3"/>
      <c r="BI1107" s="3"/>
      <c r="BJ1107" s="3"/>
      <c r="BK1107" s="3"/>
      <c r="BL1107" s="3"/>
      <c r="BM1107" s="3"/>
      <c r="BN1107" s="3"/>
      <c r="BO1107" s="3"/>
      <c r="BP1107" s="3"/>
      <c r="BQ1107" s="3"/>
      <c r="BR1107" s="3"/>
      <c r="BS1107" s="3"/>
      <c r="BT1107" s="3"/>
      <c r="BU1107" s="3"/>
      <c r="BV1107" s="3"/>
      <c r="BW1107" s="3"/>
      <c r="BX1107" s="3"/>
      <c r="BY1107" s="3"/>
      <c r="BZ1107" s="3"/>
      <c r="CA1107" s="3"/>
      <c r="CB1107" s="3"/>
      <c r="CC1107" s="3"/>
      <c r="CD1107" s="3"/>
      <c r="CE1107" s="3"/>
      <c r="CF1107" s="3"/>
      <c r="CG1107" s="3"/>
      <c r="CH1107" s="3"/>
      <c r="CI1107" s="3"/>
      <c r="CJ1107" s="3"/>
      <c r="CK1107" s="3"/>
      <c r="CL1107" s="3"/>
      <c r="CM1107" s="3"/>
      <c r="CN1107" s="3"/>
      <c r="CO1107" s="3"/>
      <c r="CP1107" s="3"/>
      <c r="CQ1107" s="3"/>
      <c r="CR1107" s="3"/>
      <c r="CS1107" s="3"/>
      <c r="CT1107" s="3"/>
      <c r="CU1107" s="3"/>
      <c r="CV1107" s="3"/>
      <c r="CW1107" s="3"/>
      <c r="CX1107" s="3"/>
      <c r="CY1107" s="3"/>
      <c r="CZ1107" s="3"/>
      <c r="DA1107" s="3"/>
      <c r="DB1107" s="3"/>
      <c r="DC1107" s="3"/>
      <c r="DD1107" s="3"/>
      <c r="DE1107" s="3"/>
      <c r="DF1107" s="3"/>
      <c r="DG1107" s="3"/>
      <c r="DH1107" s="3"/>
      <c r="DI1107" s="3"/>
      <c r="DJ1107" s="3"/>
      <c r="DK1107" s="3"/>
      <c r="DL1107" s="3"/>
      <c r="DM1107" s="3"/>
      <c r="DN1107" s="3"/>
      <c r="DO1107" s="3"/>
      <c r="DP1107" s="3"/>
      <c r="DQ1107" s="3"/>
      <c r="DR1107" s="3"/>
      <c r="DS1107" s="3"/>
      <c r="DT1107" s="3"/>
      <c r="DU1107" s="3"/>
      <c r="DV1107" s="3"/>
      <c r="DW1107" s="3"/>
      <c r="DX1107" s="3"/>
      <c r="DY1107" s="3"/>
      <c r="DZ1107" s="3"/>
      <c r="EA1107" s="3"/>
      <c r="EB1107" s="3"/>
      <c r="EC1107" s="3"/>
      <c r="ED1107" s="3"/>
      <c r="EE1107" s="3"/>
      <c r="EF1107" s="3"/>
      <c r="EG1107" s="3"/>
      <c r="EH1107" s="3"/>
      <c r="EI1107" s="3"/>
      <c r="EJ1107" s="3"/>
      <c r="EK1107" s="3"/>
      <c r="EL1107" s="3"/>
      <c r="EM1107" s="3"/>
      <c r="EN1107" s="3"/>
      <c r="EO1107" s="3"/>
      <c r="EP1107" s="3"/>
      <c r="EQ1107" s="3"/>
      <c r="ER1107" s="3"/>
      <c r="ES1107" s="3"/>
      <c r="ET1107" s="3"/>
      <c r="EU1107" s="3"/>
      <c r="EV1107" s="3"/>
      <c r="EW1107" s="3"/>
      <c r="EX1107" s="3"/>
      <c r="EY1107" s="3"/>
      <c r="EZ1107" s="3"/>
      <c r="FA1107" s="3"/>
      <c r="FB1107" s="3"/>
      <c r="FC1107" s="3"/>
      <c r="FD1107" s="3"/>
      <c r="FE1107" s="3"/>
      <c r="FF1107" s="3"/>
      <c r="FG1107" s="3"/>
    </row>
    <row r="1108" spans="1:163" s="6" customFormat="1">
      <c r="A1108" s="5"/>
      <c r="B1108" s="4"/>
      <c r="C1108" s="4"/>
      <c r="D1108" s="4"/>
      <c r="E1108" s="4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3"/>
      <c r="AW1108" s="3"/>
      <c r="AX1108" s="3"/>
      <c r="AY1108" s="3"/>
      <c r="AZ1108" s="3"/>
      <c r="BA1108" s="3"/>
      <c r="BB1108" s="3"/>
      <c r="BC1108" s="3"/>
      <c r="BD1108" s="3"/>
      <c r="BE1108" s="3"/>
      <c r="BF1108" s="3"/>
      <c r="BG1108" s="3"/>
      <c r="BH1108" s="3"/>
      <c r="BI1108" s="3"/>
      <c r="BJ1108" s="3"/>
      <c r="BK1108" s="3"/>
      <c r="BL1108" s="3"/>
      <c r="BM1108" s="3"/>
      <c r="BN1108" s="3"/>
      <c r="BO1108" s="3"/>
      <c r="BP1108" s="3"/>
      <c r="BQ1108" s="3"/>
      <c r="BR1108" s="3"/>
      <c r="BS1108" s="3"/>
      <c r="BT1108" s="3"/>
      <c r="BU1108" s="3"/>
      <c r="BV1108" s="3"/>
      <c r="BW1108" s="3"/>
      <c r="BX1108" s="3"/>
      <c r="BY1108" s="3"/>
      <c r="BZ1108" s="3"/>
      <c r="CA1108" s="3"/>
      <c r="CB1108" s="3"/>
      <c r="CC1108" s="3"/>
      <c r="CD1108" s="3"/>
      <c r="CE1108" s="3"/>
      <c r="CF1108" s="3"/>
      <c r="CG1108" s="3"/>
      <c r="CH1108" s="3"/>
      <c r="CI1108" s="3"/>
      <c r="CJ1108" s="3"/>
      <c r="CK1108" s="3"/>
      <c r="CL1108" s="3"/>
      <c r="CM1108" s="3"/>
      <c r="CN1108" s="3"/>
      <c r="CO1108" s="3"/>
      <c r="CP1108" s="3"/>
      <c r="CQ1108" s="3"/>
      <c r="CR1108" s="3"/>
      <c r="CS1108" s="3"/>
      <c r="CT1108" s="3"/>
      <c r="CU1108" s="3"/>
      <c r="CV1108" s="3"/>
      <c r="CW1108" s="3"/>
      <c r="CX1108" s="3"/>
      <c r="CY1108" s="3"/>
      <c r="CZ1108" s="3"/>
      <c r="DA1108" s="3"/>
      <c r="DB1108" s="3"/>
      <c r="DC1108" s="3"/>
      <c r="DD1108" s="3"/>
      <c r="DE1108" s="3"/>
      <c r="DF1108" s="3"/>
      <c r="DG1108" s="3"/>
      <c r="DH1108" s="3"/>
      <c r="DI1108" s="3"/>
      <c r="DJ1108" s="3"/>
      <c r="DK1108" s="3"/>
      <c r="DL1108" s="3"/>
      <c r="DM1108" s="3"/>
      <c r="DN1108" s="3"/>
      <c r="DO1108" s="3"/>
      <c r="DP1108" s="3"/>
      <c r="DQ1108" s="3"/>
      <c r="DR1108" s="3"/>
      <c r="DS1108" s="3"/>
      <c r="DT1108" s="3"/>
      <c r="DU1108" s="3"/>
      <c r="DV1108" s="3"/>
      <c r="DW1108" s="3"/>
      <c r="DX1108" s="3"/>
      <c r="DY1108" s="3"/>
      <c r="DZ1108" s="3"/>
      <c r="EA1108" s="3"/>
      <c r="EB1108" s="3"/>
      <c r="EC1108" s="3"/>
      <c r="ED1108" s="3"/>
      <c r="EE1108" s="3"/>
      <c r="EF1108" s="3"/>
      <c r="EG1108" s="3"/>
      <c r="EH1108" s="3"/>
      <c r="EI1108" s="3"/>
      <c r="EJ1108" s="3"/>
      <c r="EK1108" s="3"/>
      <c r="EL1108" s="3"/>
      <c r="EM1108" s="3"/>
      <c r="EN1108" s="3"/>
      <c r="EO1108" s="3"/>
      <c r="EP1108" s="3"/>
      <c r="EQ1108" s="3"/>
      <c r="ER1108" s="3"/>
      <c r="ES1108" s="3"/>
      <c r="ET1108" s="3"/>
      <c r="EU1108" s="3"/>
      <c r="EV1108" s="3"/>
      <c r="EW1108" s="3"/>
      <c r="EX1108" s="3"/>
      <c r="EY1108" s="3"/>
      <c r="EZ1108" s="3"/>
      <c r="FA1108" s="3"/>
      <c r="FB1108" s="3"/>
      <c r="FC1108" s="3"/>
      <c r="FD1108" s="3"/>
      <c r="FE1108" s="3"/>
      <c r="FF1108" s="3"/>
      <c r="FG1108" s="3"/>
    </row>
    <row r="1109" spans="1:163" s="6" customFormat="1">
      <c r="A1109" s="5"/>
      <c r="B1109" s="4"/>
      <c r="C1109" s="4"/>
      <c r="D1109" s="4"/>
      <c r="E1109" s="4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  <c r="AM1109" s="3"/>
      <c r="AN1109" s="3"/>
      <c r="AO1109" s="3"/>
      <c r="AP1109" s="3"/>
      <c r="AQ1109" s="3"/>
      <c r="AR1109" s="3"/>
      <c r="AS1109" s="3"/>
      <c r="AT1109" s="3"/>
      <c r="AU1109" s="3"/>
      <c r="AV1109" s="3"/>
      <c r="AW1109" s="3"/>
      <c r="AX1109" s="3"/>
      <c r="AY1109" s="3"/>
      <c r="AZ1109" s="3"/>
      <c r="BA1109" s="3"/>
      <c r="BB1109" s="3"/>
      <c r="BC1109" s="3"/>
      <c r="BD1109" s="3"/>
      <c r="BE1109" s="3"/>
      <c r="BF1109" s="3"/>
      <c r="BG1109" s="3"/>
      <c r="BH1109" s="3"/>
      <c r="BI1109" s="3"/>
      <c r="BJ1109" s="3"/>
      <c r="BK1109" s="3"/>
      <c r="BL1109" s="3"/>
      <c r="BM1109" s="3"/>
      <c r="BN1109" s="3"/>
      <c r="BO1109" s="3"/>
      <c r="BP1109" s="3"/>
      <c r="BQ1109" s="3"/>
      <c r="BR1109" s="3"/>
      <c r="BS1109" s="3"/>
      <c r="BT1109" s="3"/>
      <c r="BU1109" s="3"/>
      <c r="BV1109" s="3"/>
      <c r="BW1109" s="3"/>
      <c r="BX1109" s="3"/>
      <c r="BY1109" s="3"/>
      <c r="BZ1109" s="3"/>
      <c r="CA1109" s="3"/>
      <c r="CB1109" s="3"/>
      <c r="CC1109" s="3"/>
      <c r="CD1109" s="3"/>
      <c r="CE1109" s="3"/>
      <c r="CF1109" s="3"/>
      <c r="CG1109" s="3"/>
      <c r="CH1109" s="3"/>
      <c r="CI1109" s="3"/>
      <c r="CJ1109" s="3"/>
      <c r="CK1109" s="3"/>
      <c r="CL1109" s="3"/>
      <c r="CM1109" s="3"/>
      <c r="CN1109" s="3"/>
      <c r="CO1109" s="3"/>
      <c r="CP1109" s="3"/>
      <c r="CQ1109" s="3"/>
      <c r="CR1109" s="3"/>
      <c r="CS1109" s="3"/>
      <c r="CT1109" s="3"/>
      <c r="CU1109" s="3"/>
      <c r="CV1109" s="3"/>
      <c r="CW1109" s="3"/>
      <c r="CX1109" s="3"/>
      <c r="CY1109" s="3"/>
      <c r="CZ1109" s="3"/>
      <c r="DA1109" s="3"/>
      <c r="DB1109" s="3"/>
      <c r="DC1109" s="3"/>
      <c r="DD1109" s="3"/>
      <c r="DE1109" s="3"/>
      <c r="DF1109" s="3"/>
      <c r="DG1109" s="3"/>
      <c r="DH1109" s="3"/>
      <c r="DI1109" s="3"/>
      <c r="DJ1109" s="3"/>
      <c r="DK1109" s="3"/>
      <c r="DL1109" s="3"/>
      <c r="DM1109" s="3"/>
      <c r="DN1109" s="3"/>
      <c r="DO1109" s="3"/>
      <c r="DP1109" s="3"/>
      <c r="DQ1109" s="3"/>
      <c r="DR1109" s="3"/>
      <c r="DS1109" s="3"/>
      <c r="DT1109" s="3"/>
      <c r="DU1109" s="3"/>
      <c r="DV1109" s="3"/>
      <c r="DW1109" s="3"/>
      <c r="DX1109" s="3"/>
      <c r="DY1109" s="3"/>
      <c r="DZ1109" s="3"/>
      <c r="EA1109" s="3"/>
      <c r="EB1109" s="3"/>
      <c r="EC1109" s="3"/>
      <c r="ED1109" s="3"/>
      <c r="EE1109" s="3"/>
      <c r="EF1109" s="3"/>
      <c r="EG1109" s="3"/>
      <c r="EH1109" s="3"/>
      <c r="EI1109" s="3"/>
      <c r="EJ1109" s="3"/>
      <c r="EK1109" s="3"/>
      <c r="EL1109" s="3"/>
      <c r="EM1109" s="3"/>
      <c r="EN1109" s="3"/>
      <c r="EO1109" s="3"/>
      <c r="EP1109" s="3"/>
      <c r="EQ1109" s="3"/>
      <c r="ER1109" s="3"/>
      <c r="ES1109" s="3"/>
      <c r="ET1109" s="3"/>
      <c r="EU1109" s="3"/>
      <c r="EV1109" s="3"/>
      <c r="EW1109" s="3"/>
      <c r="EX1109" s="3"/>
      <c r="EY1109" s="3"/>
      <c r="EZ1109" s="3"/>
      <c r="FA1109" s="3"/>
      <c r="FB1109" s="3"/>
      <c r="FC1109" s="3"/>
      <c r="FD1109" s="3"/>
      <c r="FE1109" s="3"/>
      <c r="FF1109" s="3"/>
      <c r="FG1109" s="3"/>
    </row>
    <row r="1110" spans="1:163" s="6" customFormat="1">
      <c r="A1110" s="5"/>
      <c r="B1110" s="4"/>
      <c r="C1110" s="4"/>
      <c r="D1110" s="4"/>
      <c r="E1110" s="4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  <c r="AM1110" s="3"/>
      <c r="AN1110" s="3"/>
      <c r="AO1110" s="3"/>
      <c r="AP1110" s="3"/>
      <c r="AQ1110" s="3"/>
      <c r="AR1110" s="3"/>
      <c r="AS1110" s="3"/>
      <c r="AT1110" s="3"/>
      <c r="AU1110" s="3"/>
      <c r="AV1110" s="3"/>
      <c r="AW1110" s="3"/>
      <c r="AX1110" s="3"/>
      <c r="AY1110" s="3"/>
      <c r="AZ1110" s="3"/>
      <c r="BA1110" s="3"/>
      <c r="BB1110" s="3"/>
      <c r="BC1110" s="3"/>
      <c r="BD1110" s="3"/>
      <c r="BE1110" s="3"/>
      <c r="BF1110" s="3"/>
      <c r="BG1110" s="3"/>
      <c r="BH1110" s="3"/>
      <c r="BI1110" s="3"/>
      <c r="BJ1110" s="3"/>
      <c r="BK1110" s="3"/>
      <c r="BL1110" s="3"/>
      <c r="BM1110" s="3"/>
      <c r="BN1110" s="3"/>
      <c r="BO1110" s="3"/>
      <c r="BP1110" s="3"/>
      <c r="BQ1110" s="3"/>
      <c r="BR1110" s="3"/>
      <c r="BS1110" s="3"/>
      <c r="BT1110" s="3"/>
      <c r="BU1110" s="3"/>
      <c r="BV1110" s="3"/>
      <c r="BW1110" s="3"/>
      <c r="BX1110" s="3"/>
      <c r="BY1110" s="3"/>
      <c r="BZ1110" s="3"/>
      <c r="CA1110" s="3"/>
      <c r="CB1110" s="3"/>
      <c r="CC1110" s="3"/>
      <c r="CD1110" s="3"/>
      <c r="CE1110" s="3"/>
      <c r="CF1110" s="3"/>
      <c r="CG1110" s="3"/>
      <c r="CH1110" s="3"/>
      <c r="CI1110" s="3"/>
      <c r="CJ1110" s="3"/>
      <c r="CK1110" s="3"/>
      <c r="CL1110" s="3"/>
      <c r="CM1110" s="3"/>
      <c r="CN1110" s="3"/>
      <c r="CO1110" s="3"/>
      <c r="CP1110" s="3"/>
      <c r="CQ1110" s="3"/>
      <c r="CR1110" s="3"/>
      <c r="CS1110" s="3"/>
      <c r="CT1110" s="3"/>
      <c r="CU1110" s="3"/>
      <c r="CV1110" s="3"/>
      <c r="CW1110" s="3"/>
      <c r="CX1110" s="3"/>
      <c r="CY1110" s="3"/>
      <c r="CZ1110" s="3"/>
      <c r="DA1110" s="3"/>
      <c r="DB1110" s="3"/>
      <c r="DC1110" s="3"/>
      <c r="DD1110" s="3"/>
      <c r="DE1110" s="3"/>
      <c r="DF1110" s="3"/>
      <c r="DG1110" s="3"/>
      <c r="DH1110" s="3"/>
      <c r="DI1110" s="3"/>
      <c r="DJ1110" s="3"/>
      <c r="DK1110" s="3"/>
      <c r="DL1110" s="3"/>
      <c r="DM1110" s="3"/>
      <c r="DN1110" s="3"/>
      <c r="DO1110" s="3"/>
      <c r="DP1110" s="3"/>
      <c r="DQ1110" s="3"/>
      <c r="DR1110" s="3"/>
      <c r="DS1110" s="3"/>
      <c r="DT1110" s="3"/>
      <c r="DU1110" s="3"/>
      <c r="DV1110" s="3"/>
      <c r="DW1110" s="3"/>
      <c r="DX1110" s="3"/>
      <c r="DY1110" s="3"/>
      <c r="DZ1110" s="3"/>
      <c r="EA1110" s="3"/>
      <c r="EB1110" s="3"/>
      <c r="EC1110" s="3"/>
      <c r="ED1110" s="3"/>
      <c r="EE1110" s="3"/>
      <c r="EF1110" s="3"/>
      <c r="EG1110" s="3"/>
      <c r="EH1110" s="3"/>
      <c r="EI1110" s="3"/>
      <c r="EJ1110" s="3"/>
      <c r="EK1110" s="3"/>
      <c r="EL1110" s="3"/>
      <c r="EM1110" s="3"/>
      <c r="EN1110" s="3"/>
      <c r="EO1110" s="3"/>
      <c r="EP1110" s="3"/>
      <c r="EQ1110" s="3"/>
      <c r="ER1110" s="3"/>
      <c r="ES1110" s="3"/>
      <c r="ET1110" s="3"/>
      <c r="EU1110" s="3"/>
      <c r="EV1110" s="3"/>
      <c r="EW1110" s="3"/>
      <c r="EX1110" s="3"/>
      <c r="EY1110" s="3"/>
      <c r="EZ1110" s="3"/>
      <c r="FA1110" s="3"/>
      <c r="FB1110" s="3"/>
      <c r="FC1110" s="3"/>
      <c r="FD1110" s="3"/>
      <c r="FE1110" s="3"/>
      <c r="FF1110" s="3"/>
      <c r="FG1110" s="3"/>
    </row>
    <row r="1111" spans="1:163" s="6" customFormat="1">
      <c r="A1111" s="5"/>
      <c r="B1111" s="4"/>
      <c r="C1111" s="4"/>
      <c r="D1111" s="4"/>
      <c r="E1111" s="4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  <c r="AM1111" s="3"/>
      <c r="AN1111" s="3"/>
      <c r="AO1111" s="3"/>
      <c r="AP1111" s="3"/>
      <c r="AQ1111" s="3"/>
      <c r="AR1111" s="3"/>
      <c r="AS1111" s="3"/>
      <c r="AT1111" s="3"/>
      <c r="AU1111" s="3"/>
      <c r="AV1111" s="3"/>
      <c r="AW1111" s="3"/>
      <c r="AX1111" s="3"/>
      <c r="AY1111" s="3"/>
      <c r="AZ1111" s="3"/>
      <c r="BA1111" s="3"/>
      <c r="BB1111" s="3"/>
      <c r="BC1111" s="3"/>
      <c r="BD1111" s="3"/>
      <c r="BE1111" s="3"/>
      <c r="BF1111" s="3"/>
      <c r="BG1111" s="3"/>
      <c r="BH1111" s="3"/>
      <c r="BI1111" s="3"/>
      <c r="BJ1111" s="3"/>
      <c r="BK1111" s="3"/>
      <c r="BL1111" s="3"/>
      <c r="BM1111" s="3"/>
      <c r="BN1111" s="3"/>
      <c r="BO1111" s="3"/>
      <c r="BP1111" s="3"/>
      <c r="BQ1111" s="3"/>
      <c r="BR1111" s="3"/>
      <c r="BS1111" s="3"/>
      <c r="BT1111" s="3"/>
      <c r="BU1111" s="3"/>
      <c r="BV1111" s="3"/>
      <c r="BW1111" s="3"/>
      <c r="BX1111" s="3"/>
      <c r="BY1111" s="3"/>
      <c r="BZ1111" s="3"/>
      <c r="CA1111" s="3"/>
      <c r="CB1111" s="3"/>
      <c r="CC1111" s="3"/>
      <c r="CD1111" s="3"/>
      <c r="CE1111" s="3"/>
      <c r="CF1111" s="3"/>
      <c r="CG1111" s="3"/>
      <c r="CH1111" s="3"/>
      <c r="CI1111" s="3"/>
      <c r="CJ1111" s="3"/>
      <c r="CK1111" s="3"/>
      <c r="CL1111" s="3"/>
      <c r="CM1111" s="3"/>
      <c r="CN1111" s="3"/>
      <c r="CO1111" s="3"/>
      <c r="CP1111" s="3"/>
      <c r="CQ1111" s="3"/>
      <c r="CR1111" s="3"/>
      <c r="CS1111" s="3"/>
      <c r="CT1111" s="3"/>
      <c r="CU1111" s="3"/>
      <c r="CV1111" s="3"/>
      <c r="CW1111" s="3"/>
      <c r="CX1111" s="3"/>
      <c r="CY1111" s="3"/>
      <c r="CZ1111" s="3"/>
      <c r="DA1111" s="3"/>
      <c r="DB1111" s="3"/>
      <c r="DC1111" s="3"/>
      <c r="DD1111" s="3"/>
      <c r="DE1111" s="3"/>
      <c r="DF1111" s="3"/>
      <c r="DG1111" s="3"/>
      <c r="DH1111" s="3"/>
      <c r="DI1111" s="3"/>
      <c r="DJ1111" s="3"/>
      <c r="DK1111" s="3"/>
      <c r="DL1111" s="3"/>
      <c r="DM1111" s="3"/>
      <c r="DN1111" s="3"/>
      <c r="DO1111" s="3"/>
      <c r="DP1111" s="3"/>
      <c r="DQ1111" s="3"/>
      <c r="DR1111" s="3"/>
      <c r="DS1111" s="3"/>
      <c r="DT1111" s="3"/>
      <c r="DU1111" s="3"/>
      <c r="DV1111" s="3"/>
      <c r="DW1111" s="3"/>
      <c r="DX1111" s="3"/>
      <c r="DY1111" s="3"/>
      <c r="DZ1111" s="3"/>
      <c r="EA1111" s="3"/>
      <c r="EB1111" s="3"/>
      <c r="EC1111" s="3"/>
      <c r="ED1111" s="3"/>
      <c r="EE1111" s="3"/>
      <c r="EF1111" s="3"/>
      <c r="EG1111" s="3"/>
      <c r="EH1111" s="3"/>
      <c r="EI1111" s="3"/>
      <c r="EJ1111" s="3"/>
      <c r="EK1111" s="3"/>
      <c r="EL1111" s="3"/>
      <c r="EM1111" s="3"/>
      <c r="EN1111" s="3"/>
      <c r="EO1111" s="3"/>
      <c r="EP1111" s="3"/>
      <c r="EQ1111" s="3"/>
      <c r="ER1111" s="3"/>
      <c r="ES1111" s="3"/>
      <c r="ET1111" s="3"/>
      <c r="EU1111" s="3"/>
      <c r="EV1111" s="3"/>
      <c r="EW1111" s="3"/>
      <c r="EX1111" s="3"/>
      <c r="EY1111" s="3"/>
      <c r="EZ1111" s="3"/>
      <c r="FA1111" s="3"/>
      <c r="FB1111" s="3"/>
      <c r="FC1111" s="3"/>
      <c r="FD1111" s="3"/>
      <c r="FE1111" s="3"/>
      <c r="FF1111" s="3"/>
      <c r="FG1111" s="3"/>
    </row>
    <row r="1112" spans="1:163" s="6" customFormat="1">
      <c r="A1112" s="5"/>
      <c r="B1112" s="4"/>
      <c r="C1112" s="4"/>
      <c r="D1112" s="4"/>
      <c r="E1112" s="4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  <c r="AM1112" s="3"/>
      <c r="AN1112" s="3"/>
      <c r="AO1112" s="3"/>
      <c r="AP1112" s="3"/>
      <c r="AQ1112" s="3"/>
      <c r="AR1112" s="3"/>
      <c r="AS1112" s="3"/>
      <c r="AT1112" s="3"/>
      <c r="AU1112" s="3"/>
      <c r="AV1112" s="3"/>
      <c r="AW1112" s="3"/>
      <c r="AX1112" s="3"/>
      <c r="AY1112" s="3"/>
      <c r="AZ1112" s="3"/>
      <c r="BA1112" s="3"/>
      <c r="BB1112" s="3"/>
      <c r="BC1112" s="3"/>
      <c r="BD1112" s="3"/>
      <c r="BE1112" s="3"/>
      <c r="BF1112" s="3"/>
      <c r="BG1112" s="3"/>
      <c r="BH1112" s="3"/>
      <c r="BI1112" s="3"/>
      <c r="BJ1112" s="3"/>
      <c r="BK1112" s="3"/>
      <c r="BL1112" s="3"/>
      <c r="BM1112" s="3"/>
      <c r="BN1112" s="3"/>
      <c r="BO1112" s="3"/>
      <c r="BP1112" s="3"/>
      <c r="BQ1112" s="3"/>
      <c r="BR1112" s="3"/>
      <c r="BS1112" s="3"/>
      <c r="BT1112" s="3"/>
      <c r="BU1112" s="3"/>
      <c r="BV1112" s="3"/>
      <c r="BW1112" s="3"/>
      <c r="BX1112" s="3"/>
      <c r="BY1112" s="3"/>
      <c r="BZ1112" s="3"/>
      <c r="CA1112" s="3"/>
      <c r="CB1112" s="3"/>
      <c r="CC1112" s="3"/>
      <c r="CD1112" s="3"/>
      <c r="CE1112" s="3"/>
      <c r="CF1112" s="3"/>
      <c r="CG1112" s="3"/>
      <c r="CH1112" s="3"/>
      <c r="CI1112" s="3"/>
      <c r="CJ1112" s="3"/>
      <c r="CK1112" s="3"/>
      <c r="CL1112" s="3"/>
      <c r="CM1112" s="3"/>
      <c r="CN1112" s="3"/>
      <c r="CO1112" s="3"/>
      <c r="CP1112" s="3"/>
      <c r="CQ1112" s="3"/>
      <c r="CR1112" s="3"/>
      <c r="CS1112" s="3"/>
      <c r="CT1112" s="3"/>
      <c r="CU1112" s="3"/>
      <c r="CV1112" s="3"/>
      <c r="CW1112" s="3"/>
      <c r="CX1112" s="3"/>
      <c r="CY1112" s="3"/>
      <c r="CZ1112" s="3"/>
      <c r="DA1112" s="3"/>
      <c r="DB1112" s="3"/>
      <c r="DC1112" s="3"/>
      <c r="DD1112" s="3"/>
      <c r="DE1112" s="3"/>
      <c r="DF1112" s="3"/>
      <c r="DG1112" s="3"/>
      <c r="DH1112" s="3"/>
      <c r="DI1112" s="3"/>
      <c r="DJ1112" s="3"/>
      <c r="DK1112" s="3"/>
      <c r="DL1112" s="3"/>
      <c r="DM1112" s="3"/>
      <c r="DN1112" s="3"/>
      <c r="DO1112" s="3"/>
      <c r="DP1112" s="3"/>
      <c r="DQ1112" s="3"/>
      <c r="DR1112" s="3"/>
      <c r="DS1112" s="3"/>
      <c r="DT1112" s="3"/>
      <c r="DU1112" s="3"/>
      <c r="DV1112" s="3"/>
      <c r="DW1112" s="3"/>
      <c r="DX1112" s="3"/>
      <c r="DY1112" s="3"/>
      <c r="DZ1112" s="3"/>
      <c r="EA1112" s="3"/>
      <c r="EB1112" s="3"/>
      <c r="EC1112" s="3"/>
      <c r="ED1112" s="3"/>
      <c r="EE1112" s="3"/>
      <c r="EF1112" s="3"/>
      <c r="EG1112" s="3"/>
      <c r="EH1112" s="3"/>
      <c r="EI1112" s="3"/>
      <c r="EJ1112" s="3"/>
      <c r="EK1112" s="3"/>
      <c r="EL1112" s="3"/>
      <c r="EM1112" s="3"/>
      <c r="EN1112" s="3"/>
      <c r="EO1112" s="3"/>
      <c r="EP1112" s="3"/>
      <c r="EQ1112" s="3"/>
      <c r="ER1112" s="3"/>
      <c r="ES1112" s="3"/>
      <c r="ET1112" s="3"/>
      <c r="EU1112" s="3"/>
      <c r="EV1112" s="3"/>
      <c r="EW1112" s="3"/>
      <c r="EX1112" s="3"/>
      <c r="EY1112" s="3"/>
      <c r="EZ1112" s="3"/>
      <c r="FA1112" s="3"/>
      <c r="FB1112" s="3"/>
      <c r="FC1112" s="3"/>
      <c r="FD1112" s="3"/>
      <c r="FE1112" s="3"/>
      <c r="FF1112" s="3"/>
      <c r="FG1112" s="3"/>
    </row>
    <row r="1113" spans="1:163" s="6" customFormat="1">
      <c r="A1113" s="5"/>
      <c r="B1113" s="4"/>
      <c r="C1113" s="4"/>
      <c r="D1113" s="4"/>
      <c r="E1113" s="4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3"/>
      <c r="AW1113" s="3"/>
      <c r="AX1113" s="3"/>
      <c r="AY1113" s="3"/>
      <c r="AZ1113" s="3"/>
      <c r="BA1113" s="3"/>
      <c r="BB1113" s="3"/>
      <c r="BC1113" s="3"/>
      <c r="BD1113" s="3"/>
      <c r="BE1113" s="3"/>
      <c r="BF1113" s="3"/>
      <c r="BG1113" s="3"/>
      <c r="BH1113" s="3"/>
      <c r="BI1113" s="3"/>
      <c r="BJ1113" s="3"/>
      <c r="BK1113" s="3"/>
      <c r="BL1113" s="3"/>
      <c r="BM1113" s="3"/>
      <c r="BN1113" s="3"/>
      <c r="BO1113" s="3"/>
      <c r="BP1113" s="3"/>
      <c r="BQ1113" s="3"/>
      <c r="BR1113" s="3"/>
      <c r="BS1113" s="3"/>
      <c r="BT1113" s="3"/>
      <c r="BU1113" s="3"/>
      <c r="BV1113" s="3"/>
      <c r="BW1113" s="3"/>
      <c r="BX1113" s="3"/>
      <c r="BY1113" s="3"/>
      <c r="BZ1113" s="3"/>
      <c r="CA1113" s="3"/>
      <c r="CB1113" s="3"/>
      <c r="CC1113" s="3"/>
      <c r="CD1113" s="3"/>
      <c r="CE1113" s="3"/>
      <c r="CF1113" s="3"/>
      <c r="CG1113" s="3"/>
      <c r="CH1113" s="3"/>
      <c r="CI1113" s="3"/>
      <c r="CJ1113" s="3"/>
      <c r="CK1113" s="3"/>
      <c r="CL1113" s="3"/>
      <c r="CM1113" s="3"/>
      <c r="CN1113" s="3"/>
      <c r="CO1113" s="3"/>
      <c r="CP1113" s="3"/>
      <c r="CQ1113" s="3"/>
      <c r="CR1113" s="3"/>
      <c r="CS1113" s="3"/>
      <c r="CT1113" s="3"/>
      <c r="CU1113" s="3"/>
      <c r="CV1113" s="3"/>
      <c r="CW1113" s="3"/>
      <c r="CX1113" s="3"/>
      <c r="CY1113" s="3"/>
      <c r="CZ1113" s="3"/>
      <c r="DA1113" s="3"/>
      <c r="DB1113" s="3"/>
      <c r="DC1113" s="3"/>
      <c r="DD1113" s="3"/>
      <c r="DE1113" s="3"/>
      <c r="DF1113" s="3"/>
      <c r="DG1113" s="3"/>
      <c r="DH1113" s="3"/>
      <c r="DI1113" s="3"/>
      <c r="DJ1113" s="3"/>
      <c r="DK1113" s="3"/>
      <c r="DL1113" s="3"/>
      <c r="DM1113" s="3"/>
      <c r="DN1113" s="3"/>
      <c r="DO1113" s="3"/>
      <c r="DP1113" s="3"/>
      <c r="DQ1113" s="3"/>
      <c r="DR1113" s="3"/>
      <c r="DS1113" s="3"/>
      <c r="DT1113" s="3"/>
      <c r="DU1113" s="3"/>
      <c r="DV1113" s="3"/>
      <c r="DW1113" s="3"/>
      <c r="DX1113" s="3"/>
      <c r="DY1113" s="3"/>
      <c r="DZ1113" s="3"/>
      <c r="EA1113" s="3"/>
      <c r="EB1113" s="3"/>
      <c r="EC1113" s="3"/>
      <c r="ED1113" s="3"/>
      <c r="EE1113" s="3"/>
      <c r="EF1113" s="3"/>
      <c r="EG1113" s="3"/>
      <c r="EH1113" s="3"/>
      <c r="EI1113" s="3"/>
      <c r="EJ1113" s="3"/>
      <c r="EK1113" s="3"/>
      <c r="EL1113" s="3"/>
      <c r="EM1113" s="3"/>
      <c r="EN1113" s="3"/>
      <c r="EO1113" s="3"/>
      <c r="EP1113" s="3"/>
      <c r="EQ1113" s="3"/>
      <c r="ER1113" s="3"/>
      <c r="ES1113" s="3"/>
      <c r="ET1113" s="3"/>
      <c r="EU1113" s="3"/>
      <c r="EV1113" s="3"/>
      <c r="EW1113" s="3"/>
      <c r="EX1113" s="3"/>
      <c r="EY1113" s="3"/>
      <c r="EZ1113" s="3"/>
      <c r="FA1113" s="3"/>
      <c r="FB1113" s="3"/>
      <c r="FC1113" s="3"/>
      <c r="FD1113" s="3"/>
      <c r="FE1113" s="3"/>
      <c r="FF1113" s="3"/>
      <c r="FG1113" s="3"/>
    </row>
    <row r="1114" spans="1:163" s="6" customFormat="1">
      <c r="A1114" s="5"/>
      <c r="B1114" s="4"/>
      <c r="C1114" s="4"/>
      <c r="D1114" s="4"/>
      <c r="E1114" s="4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3"/>
      <c r="AW1114" s="3"/>
      <c r="AX1114" s="3"/>
      <c r="AY1114" s="3"/>
      <c r="AZ1114" s="3"/>
      <c r="BA1114" s="3"/>
      <c r="BB1114" s="3"/>
      <c r="BC1114" s="3"/>
      <c r="BD1114" s="3"/>
      <c r="BE1114" s="3"/>
      <c r="BF1114" s="3"/>
      <c r="BG1114" s="3"/>
      <c r="BH1114" s="3"/>
      <c r="BI1114" s="3"/>
      <c r="BJ1114" s="3"/>
      <c r="BK1114" s="3"/>
      <c r="BL1114" s="3"/>
      <c r="BM1114" s="3"/>
      <c r="BN1114" s="3"/>
      <c r="BO1114" s="3"/>
      <c r="BP1114" s="3"/>
      <c r="BQ1114" s="3"/>
      <c r="BR1114" s="3"/>
      <c r="BS1114" s="3"/>
      <c r="BT1114" s="3"/>
      <c r="BU1114" s="3"/>
      <c r="BV1114" s="3"/>
      <c r="BW1114" s="3"/>
      <c r="BX1114" s="3"/>
      <c r="BY1114" s="3"/>
      <c r="BZ1114" s="3"/>
      <c r="CA1114" s="3"/>
      <c r="CB1114" s="3"/>
      <c r="CC1114" s="3"/>
      <c r="CD1114" s="3"/>
      <c r="CE1114" s="3"/>
      <c r="CF1114" s="3"/>
      <c r="CG1114" s="3"/>
      <c r="CH1114" s="3"/>
      <c r="CI1114" s="3"/>
      <c r="CJ1114" s="3"/>
      <c r="CK1114" s="3"/>
      <c r="CL1114" s="3"/>
      <c r="CM1114" s="3"/>
      <c r="CN1114" s="3"/>
      <c r="CO1114" s="3"/>
      <c r="CP1114" s="3"/>
      <c r="CQ1114" s="3"/>
      <c r="CR1114" s="3"/>
      <c r="CS1114" s="3"/>
      <c r="CT1114" s="3"/>
      <c r="CU1114" s="3"/>
      <c r="CV1114" s="3"/>
      <c r="CW1114" s="3"/>
      <c r="CX1114" s="3"/>
      <c r="CY1114" s="3"/>
      <c r="CZ1114" s="3"/>
      <c r="DA1114" s="3"/>
      <c r="DB1114" s="3"/>
      <c r="DC1114" s="3"/>
      <c r="DD1114" s="3"/>
      <c r="DE1114" s="3"/>
      <c r="DF1114" s="3"/>
      <c r="DG1114" s="3"/>
      <c r="DH1114" s="3"/>
      <c r="DI1114" s="3"/>
      <c r="DJ1114" s="3"/>
      <c r="DK1114" s="3"/>
      <c r="DL1114" s="3"/>
      <c r="DM1114" s="3"/>
      <c r="DN1114" s="3"/>
      <c r="DO1114" s="3"/>
      <c r="DP1114" s="3"/>
      <c r="DQ1114" s="3"/>
      <c r="DR1114" s="3"/>
      <c r="DS1114" s="3"/>
      <c r="DT1114" s="3"/>
      <c r="DU1114" s="3"/>
      <c r="DV1114" s="3"/>
      <c r="DW1114" s="3"/>
      <c r="DX1114" s="3"/>
      <c r="DY1114" s="3"/>
      <c r="DZ1114" s="3"/>
      <c r="EA1114" s="3"/>
      <c r="EB1114" s="3"/>
      <c r="EC1114" s="3"/>
      <c r="ED1114" s="3"/>
      <c r="EE1114" s="3"/>
      <c r="EF1114" s="3"/>
      <c r="EG1114" s="3"/>
      <c r="EH1114" s="3"/>
      <c r="EI1114" s="3"/>
      <c r="EJ1114" s="3"/>
      <c r="EK1114" s="3"/>
      <c r="EL1114" s="3"/>
      <c r="EM1114" s="3"/>
      <c r="EN1114" s="3"/>
      <c r="EO1114" s="3"/>
      <c r="EP1114" s="3"/>
      <c r="EQ1114" s="3"/>
      <c r="ER1114" s="3"/>
      <c r="ES1114" s="3"/>
      <c r="ET1114" s="3"/>
      <c r="EU1114" s="3"/>
      <c r="EV1114" s="3"/>
      <c r="EW1114" s="3"/>
      <c r="EX1114" s="3"/>
      <c r="EY1114" s="3"/>
      <c r="EZ1114" s="3"/>
      <c r="FA1114" s="3"/>
      <c r="FB1114" s="3"/>
      <c r="FC1114" s="3"/>
      <c r="FD1114" s="3"/>
      <c r="FE1114" s="3"/>
      <c r="FF1114" s="3"/>
      <c r="FG1114" s="3"/>
    </row>
    <row r="1115" spans="1:163" s="6" customFormat="1">
      <c r="A1115" s="5"/>
      <c r="B1115" s="4"/>
      <c r="C1115" s="4"/>
      <c r="D1115" s="4"/>
      <c r="E1115" s="4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3"/>
      <c r="AW1115" s="3"/>
      <c r="AX1115" s="3"/>
      <c r="AY1115" s="3"/>
      <c r="AZ1115" s="3"/>
      <c r="BA1115" s="3"/>
      <c r="BB1115" s="3"/>
      <c r="BC1115" s="3"/>
      <c r="BD1115" s="3"/>
      <c r="BE1115" s="3"/>
      <c r="BF1115" s="3"/>
      <c r="BG1115" s="3"/>
      <c r="BH1115" s="3"/>
      <c r="BI1115" s="3"/>
      <c r="BJ1115" s="3"/>
      <c r="BK1115" s="3"/>
      <c r="BL1115" s="3"/>
      <c r="BM1115" s="3"/>
      <c r="BN1115" s="3"/>
      <c r="BO1115" s="3"/>
      <c r="BP1115" s="3"/>
      <c r="BQ1115" s="3"/>
      <c r="BR1115" s="3"/>
      <c r="BS1115" s="3"/>
      <c r="BT1115" s="3"/>
      <c r="BU1115" s="3"/>
      <c r="BV1115" s="3"/>
      <c r="BW1115" s="3"/>
      <c r="BX1115" s="3"/>
      <c r="BY1115" s="3"/>
      <c r="BZ1115" s="3"/>
      <c r="CA1115" s="3"/>
      <c r="CB1115" s="3"/>
      <c r="CC1115" s="3"/>
      <c r="CD1115" s="3"/>
      <c r="CE1115" s="3"/>
      <c r="CF1115" s="3"/>
      <c r="CG1115" s="3"/>
      <c r="CH1115" s="3"/>
      <c r="CI1115" s="3"/>
      <c r="CJ1115" s="3"/>
      <c r="CK1115" s="3"/>
      <c r="CL1115" s="3"/>
      <c r="CM1115" s="3"/>
      <c r="CN1115" s="3"/>
      <c r="CO1115" s="3"/>
      <c r="CP1115" s="3"/>
      <c r="CQ1115" s="3"/>
      <c r="CR1115" s="3"/>
      <c r="CS1115" s="3"/>
      <c r="CT1115" s="3"/>
      <c r="CU1115" s="3"/>
      <c r="CV1115" s="3"/>
      <c r="CW1115" s="3"/>
      <c r="CX1115" s="3"/>
      <c r="CY1115" s="3"/>
      <c r="CZ1115" s="3"/>
      <c r="DA1115" s="3"/>
      <c r="DB1115" s="3"/>
      <c r="DC1115" s="3"/>
      <c r="DD1115" s="3"/>
      <c r="DE1115" s="3"/>
      <c r="DF1115" s="3"/>
      <c r="DG1115" s="3"/>
      <c r="DH1115" s="3"/>
      <c r="DI1115" s="3"/>
      <c r="DJ1115" s="3"/>
      <c r="DK1115" s="3"/>
      <c r="DL1115" s="3"/>
      <c r="DM1115" s="3"/>
      <c r="DN1115" s="3"/>
      <c r="DO1115" s="3"/>
      <c r="DP1115" s="3"/>
      <c r="DQ1115" s="3"/>
      <c r="DR1115" s="3"/>
      <c r="DS1115" s="3"/>
      <c r="DT1115" s="3"/>
      <c r="DU1115" s="3"/>
      <c r="DV1115" s="3"/>
      <c r="DW1115" s="3"/>
      <c r="DX1115" s="3"/>
      <c r="DY1115" s="3"/>
      <c r="DZ1115" s="3"/>
      <c r="EA1115" s="3"/>
      <c r="EB1115" s="3"/>
      <c r="EC1115" s="3"/>
      <c r="ED1115" s="3"/>
      <c r="EE1115" s="3"/>
      <c r="EF1115" s="3"/>
      <c r="EG1115" s="3"/>
      <c r="EH1115" s="3"/>
      <c r="EI1115" s="3"/>
      <c r="EJ1115" s="3"/>
      <c r="EK1115" s="3"/>
      <c r="EL1115" s="3"/>
      <c r="EM1115" s="3"/>
      <c r="EN1115" s="3"/>
      <c r="EO1115" s="3"/>
      <c r="EP1115" s="3"/>
      <c r="EQ1115" s="3"/>
      <c r="ER1115" s="3"/>
      <c r="ES1115" s="3"/>
      <c r="ET1115" s="3"/>
      <c r="EU1115" s="3"/>
      <c r="EV1115" s="3"/>
      <c r="EW1115" s="3"/>
      <c r="EX1115" s="3"/>
      <c r="EY1115" s="3"/>
      <c r="EZ1115" s="3"/>
      <c r="FA1115" s="3"/>
      <c r="FB1115" s="3"/>
      <c r="FC1115" s="3"/>
      <c r="FD1115" s="3"/>
      <c r="FE1115" s="3"/>
      <c r="FF1115" s="3"/>
      <c r="FG1115" s="3"/>
    </row>
    <row r="1116" spans="1:163" s="6" customFormat="1">
      <c r="A1116" s="5"/>
      <c r="B1116" s="4"/>
      <c r="C1116" s="4"/>
      <c r="D1116" s="4"/>
      <c r="E1116" s="4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  <c r="AM1116" s="3"/>
      <c r="AN1116" s="3"/>
      <c r="AO1116" s="3"/>
      <c r="AP1116" s="3"/>
      <c r="AQ1116" s="3"/>
      <c r="AR1116" s="3"/>
      <c r="AS1116" s="3"/>
      <c r="AT1116" s="3"/>
      <c r="AU1116" s="3"/>
      <c r="AV1116" s="3"/>
      <c r="AW1116" s="3"/>
      <c r="AX1116" s="3"/>
      <c r="AY1116" s="3"/>
      <c r="AZ1116" s="3"/>
      <c r="BA1116" s="3"/>
      <c r="BB1116" s="3"/>
      <c r="BC1116" s="3"/>
      <c r="BD1116" s="3"/>
      <c r="BE1116" s="3"/>
      <c r="BF1116" s="3"/>
      <c r="BG1116" s="3"/>
      <c r="BH1116" s="3"/>
      <c r="BI1116" s="3"/>
      <c r="BJ1116" s="3"/>
      <c r="BK1116" s="3"/>
      <c r="BL1116" s="3"/>
      <c r="BM1116" s="3"/>
      <c r="BN1116" s="3"/>
      <c r="BO1116" s="3"/>
      <c r="BP1116" s="3"/>
      <c r="BQ1116" s="3"/>
      <c r="BR1116" s="3"/>
      <c r="BS1116" s="3"/>
      <c r="BT1116" s="3"/>
      <c r="BU1116" s="3"/>
      <c r="BV1116" s="3"/>
      <c r="BW1116" s="3"/>
      <c r="BX1116" s="3"/>
      <c r="BY1116" s="3"/>
      <c r="BZ1116" s="3"/>
      <c r="CA1116" s="3"/>
      <c r="CB1116" s="3"/>
      <c r="CC1116" s="3"/>
      <c r="CD1116" s="3"/>
      <c r="CE1116" s="3"/>
      <c r="CF1116" s="3"/>
      <c r="CG1116" s="3"/>
      <c r="CH1116" s="3"/>
      <c r="CI1116" s="3"/>
      <c r="CJ1116" s="3"/>
      <c r="CK1116" s="3"/>
      <c r="CL1116" s="3"/>
      <c r="CM1116" s="3"/>
      <c r="CN1116" s="3"/>
      <c r="CO1116" s="3"/>
      <c r="CP1116" s="3"/>
      <c r="CQ1116" s="3"/>
      <c r="CR1116" s="3"/>
      <c r="CS1116" s="3"/>
      <c r="CT1116" s="3"/>
      <c r="CU1116" s="3"/>
      <c r="CV1116" s="3"/>
      <c r="CW1116" s="3"/>
      <c r="CX1116" s="3"/>
      <c r="CY1116" s="3"/>
      <c r="CZ1116" s="3"/>
      <c r="DA1116" s="3"/>
      <c r="DB1116" s="3"/>
      <c r="DC1116" s="3"/>
      <c r="DD1116" s="3"/>
      <c r="DE1116" s="3"/>
      <c r="DF1116" s="3"/>
      <c r="DG1116" s="3"/>
      <c r="DH1116" s="3"/>
      <c r="DI1116" s="3"/>
      <c r="DJ1116" s="3"/>
      <c r="DK1116" s="3"/>
      <c r="DL1116" s="3"/>
      <c r="DM1116" s="3"/>
      <c r="DN1116" s="3"/>
      <c r="DO1116" s="3"/>
      <c r="DP1116" s="3"/>
      <c r="DQ1116" s="3"/>
      <c r="DR1116" s="3"/>
      <c r="DS1116" s="3"/>
      <c r="DT1116" s="3"/>
      <c r="DU1116" s="3"/>
      <c r="DV1116" s="3"/>
      <c r="DW1116" s="3"/>
      <c r="DX1116" s="3"/>
      <c r="DY1116" s="3"/>
      <c r="DZ1116" s="3"/>
      <c r="EA1116" s="3"/>
      <c r="EB1116" s="3"/>
      <c r="EC1116" s="3"/>
      <c r="ED1116" s="3"/>
      <c r="EE1116" s="3"/>
      <c r="EF1116" s="3"/>
      <c r="EG1116" s="3"/>
      <c r="EH1116" s="3"/>
      <c r="EI1116" s="3"/>
      <c r="EJ1116" s="3"/>
      <c r="EK1116" s="3"/>
      <c r="EL1116" s="3"/>
      <c r="EM1116" s="3"/>
      <c r="EN1116" s="3"/>
      <c r="EO1116" s="3"/>
      <c r="EP1116" s="3"/>
      <c r="EQ1116" s="3"/>
      <c r="ER1116" s="3"/>
      <c r="ES1116" s="3"/>
      <c r="ET1116" s="3"/>
      <c r="EU1116" s="3"/>
      <c r="EV1116" s="3"/>
      <c r="EW1116" s="3"/>
      <c r="EX1116" s="3"/>
      <c r="EY1116" s="3"/>
      <c r="EZ1116" s="3"/>
      <c r="FA1116" s="3"/>
      <c r="FB1116" s="3"/>
      <c r="FC1116" s="3"/>
      <c r="FD1116" s="3"/>
      <c r="FE1116" s="3"/>
      <c r="FF1116" s="3"/>
      <c r="FG1116" s="3"/>
    </row>
    <row r="1117" spans="1:163" s="6" customFormat="1">
      <c r="A1117" s="5"/>
      <c r="B1117" s="4"/>
      <c r="C1117" s="4"/>
      <c r="D1117" s="4"/>
      <c r="E1117" s="4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/>
      <c r="AL1117" s="3"/>
      <c r="AM1117" s="3"/>
      <c r="AN1117" s="3"/>
      <c r="AO1117" s="3"/>
      <c r="AP1117" s="3"/>
      <c r="AQ1117" s="3"/>
      <c r="AR1117" s="3"/>
      <c r="AS1117" s="3"/>
      <c r="AT1117" s="3"/>
      <c r="AU1117" s="3"/>
      <c r="AV1117" s="3"/>
      <c r="AW1117" s="3"/>
      <c r="AX1117" s="3"/>
      <c r="AY1117" s="3"/>
      <c r="AZ1117" s="3"/>
      <c r="BA1117" s="3"/>
      <c r="BB1117" s="3"/>
      <c r="BC1117" s="3"/>
      <c r="BD1117" s="3"/>
      <c r="BE1117" s="3"/>
      <c r="BF1117" s="3"/>
      <c r="BG1117" s="3"/>
      <c r="BH1117" s="3"/>
      <c r="BI1117" s="3"/>
      <c r="BJ1117" s="3"/>
      <c r="BK1117" s="3"/>
      <c r="BL1117" s="3"/>
      <c r="BM1117" s="3"/>
      <c r="BN1117" s="3"/>
      <c r="BO1117" s="3"/>
      <c r="BP1117" s="3"/>
      <c r="BQ1117" s="3"/>
      <c r="BR1117" s="3"/>
      <c r="BS1117" s="3"/>
      <c r="BT1117" s="3"/>
      <c r="BU1117" s="3"/>
      <c r="BV1117" s="3"/>
      <c r="BW1117" s="3"/>
      <c r="BX1117" s="3"/>
      <c r="BY1117" s="3"/>
      <c r="BZ1117" s="3"/>
      <c r="CA1117" s="3"/>
      <c r="CB1117" s="3"/>
      <c r="CC1117" s="3"/>
      <c r="CD1117" s="3"/>
      <c r="CE1117" s="3"/>
      <c r="CF1117" s="3"/>
      <c r="CG1117" s="3"/>
      <c r="CH1117" s="3"/>
      <c r="CI1117" s="3"/>
      <c r="CJ1117" s="3"/>
      <c r="CK1117" s="3"/>
      <c r="CL1117" s="3"/>
      <c r="CM1117" s="3"/>
      <c r="CN1117" s="3"/>
      <c r="CO1117" s="3"/>
      <c r="CP1117" s="3"/>
      <c r="CQ1117" s="3"/>
      <c r="CR1117" s="3"/>
      <c r="CS1117" s="3"/>
      <c r="CT1117" s="3"/>
      <c r="CU1117" s="3"/>
      <c r="CV1117" s="3"/>
      <c r="CW1117" s="3"/>
      <c r="CX1117" s="3"/>
      <c r="CY1117" s="3"/>
      <c r="CZ1117" s="3"/>
      <c r="DA1117" s="3"/>
      <c r="DB1117" s="3"/>
      <c r="DC1117" s="3"/>
      <c r="DD1117" s="3"/>
      <c r="DE1117" s="3"/>
      <c r="DF1117" s="3"/>
      <c r="DG1117" s="3"/>
      <c r="DH1117" s="3"/>
      <c r="DI1117" s="3"/>
      <c r="DJ1117" s="3"/>
      <c r="DK1117" s="3"/>
      <c r="DL1117" s="3"/>
      <c r="DM1117" s="3"/>
      <c r="DN1117" s="3"/>
      <c r="DO1117" s="3"/>
      <c r="DP1117" s="3"/>
      <c r="DQ1117" s="3"/>
      <c r="DR1117" s="3"/>
      <c r="DS1117" s="3"/>
      <c r="DT1117" s="3"/>
      <c r="DU1117" s="3"/>
      <c r="DV1117" s="3"/>
      <c r="DW1117" s="3"/>
      <c r="DX1117" s="3"/>
      <c r="DY1117" s="3"/>
      <c r="DZ1117" s="3"/>
      <c r="EA1117" s="3"/>
      <c r="EB1117" s="3"/>
      <c r="EC1117" s="3"/>
      <c r="ED1117" s="3"/>
      <c r="EE1117" s="3"/>
      <c r="EF1117" s="3"/>
      <c r="EG1117" s="3"/>
      <c r="EH1117" s="3"/>
      <c r="EI1117" s="3"/>
      <c r="EJ1117" s="3"/>
      <c r="EK1117" s="3"/>
      <c r="EL1117" s="3"/>
      <c r="EM1117" s="3"/>
      <c r="EN1117" s="3"/>
      <c r="EO1117" s="3"/>
      <c r="EP1117" s="3"/>
      <c r="EQ1117" s="3"/>
      <c r="ER1117" s="3"/>
      <c r="ES1117" s="3"/>
      <c r="ET1117" s="3"/>
      <c r="EU1117" s="3"/>
      <c r="EV1117" s="3"/>
      <c r="EW1117" s="3"/>
      <c r="EX1117" s="3"/>
      <c r="EY1117" s="3"/>
      <c r="EZ1117" s="3"/>
      <c r="FA1117" s="3"/>
      <c r="FB1117" s="3"/>
      <c r="FC1117" s="3"/>
      <c r="FD1117" s="3"/>
      <c r="FE1117" s="3"/>
      <c r="FF1117" s="3"/>
      <c r="FG1117" s="3"/>
    </row>
    <row r="1118" spans="1:163" s="6" customFormat="1">
      <c r="A1118" s="5"/>
      <c r="B1118" s="4"/>
      <c r="C1118" s="4"/>
      <c r="D1118" s="4"/>
      <c r="E1118" s="4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  <c r="AM1118" s="3"/>
      <c r="AN1118" s="3"/>
      <c r="AO1118" s="3"/>
      <c r="AP1118" s="3"/>
      <c r="AQ1118" s="3"/>
      <c r="AR1118" s="3"/>
      <c r="AS1118" s="3"/>
      <c r="AT1118" s="3"/>
      <c r="AU1118" s="3"/>
      <c r="AV1118" s="3"/>
      <c r="AW1118" s="3"/>
      <c r="AX1118" s="3"/>
      <c r="AY1118" s="3"/>
      <c r="AZ1118" s="3"/>
      <c r="BA1118" s="3"/>
      <c r="BB1118" s="3"/>
      <c r="BC1118" s="3"/>
      <c r="BD1118" s="3"/>
      <c r="BE1118" s="3"/>
      <c r="BF1118" s="3"/>
      <c r="BG1118" s="3"/>
      <c r="BH1118" s="3"/>
      <c r="BI1118" s="3"/>
      <c r="BJ1118" s="3"/>
      <c r="BK1118" s="3"/>
      <c r="BL1118" s="3"/>
      <c r="BM1118" s="3"/>
      <c r="BN1118" s="3"/>
      <c r="BO1118" s="3"/>
      <c r="BP1118" s="3"/>
      <c r="BQ1118" s="3"/>
      <c r="BR1118" s="3"/>
      <c r="BS1118" s="3"/>
      <c r="BT1118" s="3"/>
      <c r="BU1118" s="3"/>
      <c r="BV1118" s="3"/>
      <c r="BW1118" s="3"/>
      <c r="BX1118" s="3"/>
      <c r="BY1118" s="3"/>
      <c r="BZ1118" s="3"/>
      <c r="CA1118" s="3"/>
      <c r="CB1118" s="3"/>
      <c r="CC1118" s="3"/>
      <c r="CD1118" s="3"/>
      <c r="CE1118" s="3"/>
      <c r="CF1118" s="3"/>
      <c r="CG1118" s="3"/>
      <c r="CH1118" s="3"/>
      <c r="CI1118" s="3"/>
      <c r="CJ1118" s="3"/>
      <c r="CK1118" s="3"/>
      <c r="CL1118" s="3"/>
      <c r="CM1118" s="3"/>
      <c r="CN1118" s="3"/>
      <c r="CO1118" s="3"/>
      <c r="CP1118" s="3"/>
      <c r="CQ1118" s="3"/>
      <c r="CR1118" s="3"/>
      <c r="CS1118" s="3"/>
      <c r="CT1118" s="3"/>
      <c r="CU1118" s="3"/>
      <c r="CV1118" s="3"/>
      <c r="CW1118" s="3"/>
      <c r="CX1118" s="3"/>
      <c r="CY1118" s="3"/>
      <c r="CZ1118" s="3"/>
      <c r="DA1118" s="3"/>
      <c r="DB1118" s="3"/>
      <c r="DC1118" s="3"/>
      <c r="DD1118" s="3"/>
      <c r="DE1118" s="3"/>
      <c r="DF1118" s="3"/>
      <c r="DG1118" s="3"/>
      <c r="DH1118" s="3"/>
      <c r="DI1118" s="3"/>
      <c r="DJ1118" s="3"/>
      <c r="DK1118" s="3"/>
      <c r="DL1118" s="3"/>
      <c r="DM1118" s="3"/>
      <c r="DN1118" s="3"/>
      <c r="DO1118" s="3"/>
      <c r="DP1118" s="3"/>
      <c r="DQ1118" s="3"/>
      <c r="DR1118" s="3"/>
      <c r="DS1118" s="3"/>
      <c r="DT1118" s="3"/>
      <c r="DU1118" s="3"/>
      <c r="DV1118" s="3"/>
      <c r="DW1118" s="3"/>
      <c r="DX1118" s="3"/>
      <c r="DY1118" s="3"/>
      <c r="DZ1118" s="3"/>
      <c r="EA1118" s="3"/>
      <c r="EB1118" s="3"/>
      <c r="EC1118" s="3"/>
      <c r="ED1118" s="3"/>
      <c r="EE1118" s="3"/>
      <c r="EF1118" s="3"/>
      <c r="EG1118" s="3"/>
      <c r="EH1118" s="3"/>
      <c r="EI1118" s="3"/>
      <c r="EJ1118" s="3"/>
      <c r="EK1118" s="3"/>
      <c r="EL1118" s="3"/>
      <c r="EM1118" s="3"/>
      <c r="EN1118" s="3"/>
      <c r="EO1118" s="3"/>
      <c r="EP1118" s="3"/>
      <c r="EQ1118" s="3"/>
      <c r="ER1118" s="3"/>
      <c r="ES1118" s="3"/>
      <c r="ET1118" s="3"/>
      <c r="EU1118" s="3"/>
      <c r="EV1118" s="3"/>
      <c r="EW1118" s="3"/>
      <c r="EX1118" s="3"/>
      <c r="EY1118" s="3"/>
      <c r="EZ1118" s="3"/>
      <c r="FA1118" s="3"/>
      <c r="FB1118" s="3"/>
      <c r="FC1118" s="3"/>
      <c r="FD1118" s="3"/>
      <c r="FE1118" s="3"/>
      <c r="FF1118" s="3"/>
      <c r="FG1118" s="3"/>
    </row>
    <row r="1119" spans="1:163" s="6" customFormat="1">
      <c r="A1119" s="5"/>
      <c r="B1119" s="4"/>
      <c r="C1119" s="4"/>
      <c r="D1119" s="4"/>
      <c r="E1119" s="4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3"/>
      <c r="AW1119" s="3"/>
      <c r="AX1119" s="3"/>
      <c r="AY1119" s="3"/>
      <c r="AZ1119" s="3"/>
      <c r="BA1119" s="3"/>
      <c r="BB1119" s="3"/>
      <c r="BC1119" s="3"/>
      <c r="BD1119" s="3"/>
      <c r="BE1119" s="3"/>
      <c r="BF1119" s="3"/>
      <c r="BG1119" s="3"/>
      <c r="BH1119" s="3"/>
      <c r="BI1119" s="3"/>
      <c r="BJ1119" s="3"/>
      <c r="BK1119" s="3"/>
      <c r="BL1119" s="3"/>
      <c r="BM1119" s="3"/>
      <c r="BN1119" s="3"/>
      <c r="BO1119" s="3"/>
      <c r="BP1119" s="3"/>
      <c r="BQ1119" s="3"/>
      <c r="BR1119" s="3"/>
      <c r="BS1119" s="3"/>
      <c r="BT1119" s="3"/>
      <c r="BU1119" s="3"/>
      <c r="BV1119" s="3"/>
      <c r="BW1119" s="3"/>
      <c r="BX1119" s="3"/>
      <c r="BY1119" s="3"/>
      <c r="BZ1119" s="3"/>
      <c r="CA1119" s="3"/>
      <c r="CB1119" s="3"/>
      <c r="CC1119" s="3"/>
      <c r="CD1119" s="3"/>
      <c r="CE1119" s="3"/>
      <c r="CF1119" s="3"/>
      <c r="CG1119" s="3"/>
      <c r="CH1119" s="3"/>
      <c r="CI1119" s="3"/>
      <c r="CJ1119" s="3"/>
      <c r="CK1119" s="3"/>
      <c r="CL1119" s="3"/>
      <c r="CM1119" s="3"/>
      <c r="CN1119" s="3"/>
      <c r="CO1119" s="3"/>
      <c r="CP1119" s="3"/>
      <c r="CQ1119" s="3"/>
      <c r="CR1119" s="3"/>
      <c r="CS1119" s="3"/>
      <c r="CT1119" s="3"/>
      <c r="CU1119" s="3"/>
      <c r="CV1119" s="3"/>
      <c r="CW1119" s="3"/>
      <c r="CX1119" s="3"/>
      <c r="CY1119" s="3"/>
      <c r="CZ1119" s="3"/>
      <c r="DA1119" s="3"/>
      <c r="DB1119" s="3"/>
      <c r="DC1119" s="3"/>
      <c r="DD1119" s="3"/>
      <c r="DE1119" s="3"/>
      <c r="DF1119" s="3"/>
      <c r="DG1119" s="3"/>
      <c r="DH1119" s="3"/>
      <c r="DI1119" s="3"/>
      <c r="DJ1119" s="3"/>
      <c r="DK1119" s="3"/>
      <c r="DL1119" s="3"/>
      <c r="DM1119" s="3"/>
      <c r="DN1119" s="3"/>
      <c r="DO1119" s="3"/>
      <c r="DP1119" s="3"/>
      <c r="DQ1119" s="3"/>
      <c r="DR1119" s="3"/>
      <c r="DS1119" s="3"/>
      <c r="DT1119" s="3"/>
      <c r="DU1119" s="3"/>
      <c r="DV1119" s="3"/>
      <c r="DW1119" s="3"/>
      <c r="DX1119" s="3"/>
      <c r="DY1119" s="3"/>
      <c r="DZ1119" s="3"/>
      <c r="EA1119" s="3"/>
      <c r="EB1119" s="3"/>
      <c r="EC1119" s="3"/>
      <c r="ED1119" s="3"/>
      <c r="EE1119" s="3"/>
      <c r="EF1119" s="3"/>
      <c r="EG1119" s="3"/>
      <c r="EH1119" s="3"/>
      <c r="EI1119" s="3"/>
      <c r="EJ1119" s="3"/>
      <c r="EK1119" s="3"/>
      <c r="EL1119" s="3"/>
      <c r="EM1119" s="3"/>
      <c r="EN1119" s="3"/>
      <c r="EO1119" s="3"/>
      <c r="EP1119" s="3"/>
      <c r="EQ1119" s="3"/>
      <c r="ER1119" s="3"/>
      <c r="ES1119" s="3"/>
      <c r="ET1119" s="3"/>
      <c r="EU1119" s="3"/>
      <c r="EV1119" s="3"/>
      <c r="EW1119" s="3"/>
      <c r="EX1119" s="3"/>
      <c r="EY1119" s="3"/>
      <c r="EZ1119" s="3"/>
      <c r="FA1119" s="3"/>
      <c r="FB1119" s="3"/>
      <c r="FC1119" s="3"/>
      <c r="FD1119" s="3"/>
      <c r="FE1119" s="3"/>
      <c r="FF1119" s="3"/>
      <c r="FG1119" s="3"/>
    </row>
    <row r="1120" spans="1:163" s="6" customFormat="1">
      <c r="A1120" s="5"/>
      <c r="B1120" s="4"/>
      <c r="C1120" s="4"/>
      <c r="D1120" s="4"/>
      <c r="E1120" s="4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3"/>
      <c r="AW1120" s="3"/>
      <c r="AX1120" s="3"/>
      <c r="AY1120" s="3"/>
      <c r="AZ1120" s="3"/>
      <c r="BA1120" s="3"/>
      <c r="BB1120" s="3"/>
      <c r="BC1120" s="3"/>
      <c r="BD1120" s="3"/>
      <c r="BE1120" s="3"/>
      <c r="BF1120" s="3"/>
      <c r="BG1120" s="3"/>
      <c r="BH1120" s="3"/>
      <c r="BI1120" s="3"/>
      <c r="BJ1120" s="3"/>
      <c r="BK1120" s="3"/>
      <c r="BL1120" s="3"/>
      <c r="BM1120" s="3"/>
      <c r="BN1120" s="3"/>
      <c r="BO1120" s="3"/>
      <c r="BP1120" s="3"/>
      <c r="BQ1120" s="3"/>
      <c r="BR1120" s="3"/>
      <c r="BS1120" s="3"/>
      <c r="BT1120" s="3"/>
      <c r="BU1120" s="3"/>
      <c r="BV1120" s="3"/>
      <c r="BW1120" s="3"/>
      <c r="BX1120" s="3"/>
      <c r="BY1120" s="3"/>
      <c r="BZ1120" s="3"/>
      <c r="CA1120" s="3"/>
      <c r="CB1120" s="3"/>
      <c r="CC1120" s="3"/>
      <c r="CD1120" s="3"/>
      <c r="CE1120" s="3"/>
      <c r="CF1120" s="3"/>
      <c r="CG1120" s="3"/>
      <c r="CH1120" s="3"/>
      <c r="CI1120" s="3"/>
      <c r="CJ1120" s="3"/>
      <c r="CK1120" s="3"/>
      <c r="CL1120" s="3"/>
      <c r="CM1120" s="3"/>
      <c r="CN1120" s="3"/>
      <c r="CO1120" s="3"/>
      <c r="CP1120" s="3"/>
      <c r="CQ1120" s="3"/>
      <c r="CR1120" s="3"/>
      <c r="CS1120" s="3"/>
      <c r="CT1120" s="3"/>
      <c r="CU1120" s="3"/>
      <c r="CV1120" s="3"/>
      <c r="CW1120" s="3"/>
      <c r="CX1120" s="3"/>
      <c r="CY1120" s="3"/>
      <c r="CZ1120" s="3"/>
      <c r="DA1120" s="3"/>
      <c r="DB1120" s="3"/>
      <c r="DC1120" s="3"/>
      <c r="DD1120" s="3"/>
      <c r="DE1120" s="3"/>
      <c r="DF1120" s="3"/>
      <c r="DG1120" s="3"/>
      <c r="DH1120" s="3"/>
      <c r="DI1120" s="3"/>
      <c r="DJ1120" s="3"/>
      <c r="DK1120" s="3"/>
      <c r="DL1120" s="3"/>
      <c r="DM1120" s="3"/>
      <c r="DN1120" s="3"/>
      <c r="DO1120" s="3"/>
      <c r="DP1120" s="3"/>
      <c r="DQ1120" s="3"/>
      <c r="DR1120" s="3"/>
      <c r="DS1120" s="3"/>
      <c r="DT1120" s="3"/>
      <c r="DU1120" s="3"/>
      <c r="DV1120" s="3"/>
      <c r="DW1120" s="3"/>
      <c r="DX1120" s="3"/>
      <c r="DY1120" s="3"/>
      <c r="DZ1120" s="3"/>
      <c r="EA1120" s="3"/>
      <c r="EB1120" s="3"/>
      <c r="EC1120" s="3"/>
      <c r="ED1120" s="3"/>
      <c r="EE1120" s="3"/>
      <c r="EF1120" s="3"/>
      <c r="EG1120" s="3"/>
      <c r="EH1120" s="3"/>
      <c r="EI1120" s="3"/>
      <c r="EJ1120" s="3"/>
      <c r="EK1120" s="3"/>
      <c r="EL1120" s="3"/>
      <c r="EM1120" s="3"/>
      <c r="EN1120" s="3"/>
      <c r="EO1120" s="3"/>
      <c r="EP1120" s="3"/>
      <c r="EQ1120" s="3"/>
      <c r="ER1120" s="3"/>
      <c r="ES1120" s="3"/>
      <c r="ET1120" s="3"/>
      <c r="EU1120" s="3"/>
      <c r="EV1120" s="3"/>
      <c r="EW1120" s="3"/>
      <c r="EX1120" s="3"/>
      <c r="EY1120" s="3"/>
      <c r="EZ1120" s="3"/>
      <c r="FA1120" s="3"/>
      <c r="FB1120" s="3"/>
      <c r="FC1120" s="3"/>
      <c r="FD1120" s="3"/>
      <c r="FE1120" s="3"/>
      <c r="FF1120" s="3"/>
      <c r="FG1120" s="3"/>
    </row>
    <row r="1121" spans="1:163" s="6" customFormat="1">
      <c r="A1121" s="5"/>
      <c r="B1121" s="4"/>
      <c r="C1121" s="4"/>
      <c r="D1121" s="4"/>
      <c r="E1121" s="4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3"/>
      <c r="AW1121" s="3"/>
      <c r="AX1121" s="3"/>
      <c r="AY1121" s="3"/>
      <c r="AZ1121" s="3"/>
      <c r="BA1121" s="3"/>
      <c r="BB1121" s="3"/>
      <c r="BC1121" s="3"/>
      <c r="BD1121" s="3"/>
      <c r="BE1121" s="3"/>
      <c r="BF1121" s="3"/>
      <c r="BG1121" s="3"/>
      <c r="BH1121" s="3"/>
      <c r="BI1121" s="3"/>
      <c r="BJ1121" s="3"/>
      <c r="BK1121" s="3"/>
      <c r="BL1121" s="3"/>
      <c r="BM1121" s="3"/>
      <c r="BN1121" s="3"/>
      <c r="BO1121" s="3"/>
      <c r="BP1121" s="3"/>
      <c r="BQ1121" s="3"/>
      <c r="BR1121" s="3"/>
      <c r="BS1121" s="3"/>
      <c r="BT1121" s="3"/>
      <c r="BU1121" s="3"/>
      <c r="BV1121" s="3"/>
      <c r="BW1121" s="3"/>
      <c r="BX1121" s="3"/>
      <c r="BY1121" s="3"/>
      <c r="BZ1121" s="3"/>
      <c r="CA1121" s="3"/>
      <c r="CB1121" s="3"/>
      <c r="CC1121" s="3"/>
      <c r="CD1121" s="3"/>
      <c r="CE1121" s="3"/>
      <c r="CF1121" s="3"/>
      <c r="CG1121" s="3"/>
      <c r="CH1121" s="3"/>
      <c r="CI1121" s="3"/>
      <c r="CJ1121" s="3"/>
      <c r="CK1121" s="3"/>
      <c r="CL1121" s="3"/>
      <c r="CM1121" s="3"/>
      <c r="CN1121" s="3"/>
      <c r="CO1121" s="3"/>
      <c r="CP1121" s="3"/>
      <c r="CQ1121" s="3"/>
      <c r="CR1121" s="3"/>
      <c r="CS1121" s="3"/>
      <c r="CT1121" s="3"/>
      <c r="CU1121" s="3"/>
      <c r="CV1121" s="3"/>
      <c r="CW1121" s="3"/>
      <c r="CX1121" s="3"/>
      <c r="CY1121" s="3"/>
      <c r="CZ1121" s="3"/>
      <c r="DA1121" s="3"/>
      <c r="DB1121" s="3"/>
      <c r="DC1121" s="3"/>
      <c r="DD1121" s="3"/>
      <c r="DE1121" s="3"/>
      <c r="DF1121" s="3"/>
      <c r="DG1121" s="3"/>
      <c r="DH1121" s="3"/>
      <c r="DI1121" s="3"/>
      <c r="DJ1121" s="3"/>
      <c r="DK1121" s="3"/>
      <c r="DL1121" s="3"/>
      <c r="DM1121" s="3"/>
      <c r="DN1121" s="3"/>
      <c r="DO1121" s="3"/>
      <c r="DP1121" s="3"/>
      <c r="DQ1121" s="3"/>
      <c r="DR1121" s="3"/>
      <c r="DS1121" s="3"/>
      <c r="DT1121" s="3"/>
      <c r="DU1121" s="3"/>
      <c r="DV1121" s="3"/>
      <c r="DW1121" s="3"/>
      <c r="DX1121" s="3"/>
      <c r="DY1121" s="3"/>
      <c r="DZ1121" s="3"/>
      <c r="EA1121" s="3"/>
      <c r="EB1121" s="3"/>
      <c r="EC1121" s="3"/>
      <c r="ED1121" s="3"/>
      <c r="EE1121" s="3"/>
      <c r="EF1121" s="3"/>
      <c r="EG1121" s="3"/>
      <c r="EH1121" s="3"/>
      <c r="EI1121" s="3"/>
      <c r="EJ1121" s="3"/>
      <c r="EK1121" s="3"/>
      <c r="EL1121" s="3"/>
      <c r="EM1121" s="3"/>
      <c r="EN1121" s="3"/>
      <c r="EO1121" s="3"/>
      <c r="EP1121" s="3"/>
      <c r="EQ1121" s="3"/>
      <c r="ER1121" s="3"/>
      <c r="ES1121" s="3"/>
      <c r="ET1121" s="3"/>
      <c r="EU1121" s="3"/>
      <c r="EV1121" s="3"/>
      <c r="EW1121" s="3"/>
      <c r="EX1121" s="3"/>
      <c r="EY1121" s="3"/>
      <c r="EZ1121" s="3"/>
      <c r="FA1121" s="3"/>
      <c r="FB1121" s="3"/>
      <c r="FC1121" s="3"/>
      <c r="FD1121" s="3"/>
      <c r="FE1121" s="3"/>
      <c r="FF1121" s="3"/>
      <c r="FG1121" s="3"/>
    </row>
    <row r="1122" spans="1:163" s="6" customFormat="1">
      <c r="A1122" s="5"/>
      <c r="B1122" s="4"/>
      <c r="C1122" s="4"/>
      <c r="D1122" s="4"/>
      <c r="E1122" s="4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  <c r="AM1122" s="3"/>
      <c r="AN1122" s="3"/>
      <c r="AO1122" s="3"/>
      <c r="AP1122" s="3"/>
      <c r="AQ1122" s="3"/>
      <c r="AR1122" s="3"/>
      <c r="AS1122" s="3"/>
      <c r="AT1122" s="3"/>
      <c r="AU1122" s="3"/>
      <c r="AV1122" s="3"/>
      <c r="AW1122" s="3"/>
      <c r="AX1122" s="3"/>
      <c r="AY1122" s="3"/>
      <c r="AZ1122" s="3"/>
      <c r="BA1122" s="3"/>
      <c r="BB1122" s="3"/>
      <c r="BC1122" s="3"/>
      <c r="BD1122" s="3"/>
      <c r="BE1122" s="3"/>
      <c r="BF1122" s="3"/>
      <c r="BG1122" s="3"/>
      <c r="BH1122" s="3"/>
      <c r="BI1122" s="3"/>
      <c r="BJ1122" s="3"/>
      <c r="BK1122" s="3"/>
      <c r="BL1122" s="3"/>
      <c r="BM1122" s="3"/>
      <c r="BN1122" s="3"/>
      <c r="BO1122" s="3"/>
      <c r="BP1122" s="3"/>
      <c r="BQ1122" s="3"/>
      <c r="BR1122" s="3"/>
      <c r="BS1122" s="3"/>
      <c r="BT1122" s="3"/>
      <c r="BU1122" s="3"/>
      <c r="BV1122" s="3"/>
      <c r="BW1122" s="3"/>
      <c r="BX1122" s="3"/>
      <c r="BY1122" s="3"/>
      <c r="BZ1122" s="3"/>
      <c r="CA1122" s="3"/>
      <c r="CB1122" s="3"/>
      <c r="CC1122" s="3"/>
      <c r="CD1122" s="3"/>
      <c r="CE1122" s="3"/>
      <c r="CF1122" s="3"/>
      <c r="CG1122" s="3"/>
      <c r="CH1122" s="3"/>
      <c r="CI1122" s="3"/>
      <c r="CJ1122" s="3"/>
      <c r="CK1122" s="3"/>
      <c r="CL1122" s="3"/>
      <c r="CM1122" s="3"/>
      <c r="CN1122" s="3"/>
      <c r="CO1122" s="3"/>
      <c r="CP1122" s="3"/>
      <c r="CQ1122" s="3"/>
      <c r="CR1122" s="3"/>
      <c r="CS1122" s="3"/>
      <c r="CT1122" s="3"/>
      <c r="CU1122" s="3"/>
      <c r="CV1122" s="3"/>
      <c r="CW1122" s="3"/>
      <c r="CX1122" s="3"/>
      <c r="CY1122" s="3"/>
      <c r="CZ1122" s="3"/>
      <c r="DA1122" s="3"/>
      <c r="DB1122" s="3"/>
      <c r="DC1122" s="3"/>
      <c r="DD1122" s="3"/>
      <c r="DE1122" s="3"/>
      <c r="DF1122" s="3"/>
      <c r="DG1122" s="3"/>
      <c r="DH1122" s="3"/>
      <c r="DI1122" s="3"/>
      <c r="DJ1122" s="3"/>
      <c r="DK1122" s="3"/>
      <c r="DL1122" s="3"/>
      <c r="DM1122" s="3"/>
      <c r="DN1122" s="3"/>
      <c r="DO1122" s="3"/>
      <c r="DP1122" s="3"/>
      <c r="DQ1122" s="3"/>
      <c r="DR1122" s="3"/>
      <c r="DS1122" s="3"/>
      <c r="DT1122" s="3"/>
      <c r="DU1122" s="3"/>
      <c r="DV1122" s="3"/>
      <c r="DW1122" s="3"/>
      <c r="DX1122" s="3"/>
      <c r="DY1122" s="3"/>
      <c r="DZ1122" s="3"/>
      <c r="EA1122" s="3"/>
      <c r="EB1122" s="3"/>
      <c r="EC1122" s="3"/>
      <c r="ED1122" s="3"/>
      <c r="EE1122" s="3"/>
      <c r="EF1122" s="3"/>
      <c r="EG1122" s="3"/>
      <c r="EH1122" s="3"/>
      <c r="EI1122" s="3"/>
      <c r="EJ1122" s="3"/>
      <c r="EK1122" s="3"/>
      <c r="EL1122" s="3"/>
      <c r="EM1122" s="3"/>
      <c r="EN1122" s="3"/>
      <c r="EO1122" s="3"/>
      <c r="EP1122" s="3"/>
      <c r="EQ1122" s="3"/>
      <c r="ER1122" s="3"/>
      <c r="ES1122" s="3"/>
      <c r="ET1122" s="3"/>
      <c r="EU1122" s="3"/>
      <c r="EV1122" s="3"/>
      <c r="EW1122" s="3"/>
      <c r="EX1122" s="3"/>
      <c r="EY1122" s="3"/>
      <c r="EZ1122" s="3"/>
      <c r="FA1122" s="3"/>
      <c r="FB1122" s="3"/>
      <c r="FC1122" s="3"/>
      <c r="FD1122" s="3"/>
      <c r="FE1122" s="3"/>
      <c r="FF1122" s="3"/>
      <c r="FG1122" s="3"/>
    </row>
    <row r="1123" spans="1:163" s="6" customFormat="1">
      <c r="A1123" s="5"/>
      <c r="B1123" s="4"/>
      <c r="C1123" s="4"/>
      <c r="D1123" s="4"/>
      <c r="E1123" s="4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3"/>
      <c r="AW1123" s="3"/>
      <c r="AX1123" s="3"/>
      <c r="AY1123" s="3"/>
      <c r="AZ1123" s="3"/>
      <c r="BA1123" s="3"/>
      <c r="BB1123" s="3"/>
      <c r="BC1123" s="3"/>
      <c r="BD1123" s="3"/>
      <c r="BE1123" s="3"/>
      <c r="BF1123" s="3"/>
      <c r="BG1123" s="3"/>
      <c r="BH1123" s="3"/>
      <c r="BI1123" s="3"/>
      <c r="BJ1123" s="3"/>
      <c r="BK1123" s="3"/>
      <c r="BL1123" s="3"/>
      <c r="BM1123" s="3"/>
      <c r="BN1123" s="3"/>
      <c r="BO1123" s="3"/>
      <c r="BP1123" s="3"/>
      <c r="BQ1123" s="3"/>
      <c r="BR1123" s="3"/>
      <c r="BS1123" s="3"/>
      <c r="BT1123" s="3"/>
      <c r="BU1123" s="3"/>
      <c r="BV1123" s="3"/>
      <c r="BW1123" s="3"/>
      <c r="BX1123" s="3"/>
      <c r="BY1123" s="3"/>
      <c r="BZ1123" s="3"/>
      <c r="CA1123" s="3"/>
      <c r="CB1123" s="3"/>
      <c r="CC1123" s="3"/>
      <c r="CD1123" s="3"/>
      <c r="CE1123" s="3"/>
      <c r="CF1123" s="3"/>
      <c r="CG1123" s="3"/>
      <c r="CH1123" s="3"/>
      <c r="CI1123" s="3"/>
      <c r="CJ1123" s="3"/>
      <c r="CK1123" s="3"/>
      <c r="CL1123" s="3"/>
      <c r="CM1123" s="3"/>
      <c r="CN1123" s="3"/>
      <c r="CO1123" s="3"/>
      <c r="CP1123" s="3"/>
      <c r="CQ1123" s="3"/>
      <c r="CR1123" s="3"/>
      <c r="CS1123" s="3"/>
      <c r="CT1123" s="3"/>
      <c r="CU1123" s="3"/>
      <c r="CV1123" s="3"/>
      <c r="CW1123" s="3"/>
      <c r="CX1123" s="3"/>
      <c r="CY1123" s="3"/>
      <c r="CZ1123" s="3"/>
      <c r="DA1123" s="3"/>
      <c r="DB1123" s="3"/>
      <c r="DC1123" s="3"/>
      <c r="DD1123" s="3"/>
      <c r="DE1123" s="3"/>
      <c r="DF1123" s="3"/>
      <c r="DG1123" s="3"/>
      <c r="DH1123" s="3"/>
      <c r="DI1123" s="3"/>
      <c r="DJ1123" s="3"/>
      <c r="DK1123" s="3"/>
      <c r="DL1123" s="3"/>
      <c r="DM1123" s="3"/>
      <c r="DN1123" s="3"/>
      <c r="DO1123" s="3"/>
      <c r="DP1123" s="3"/>
      <c r="DQ1123" s="3"/>
      <c r="DR1123" s="3"/>
      <c r="DS1123" s="3"/>
      <c r="DT1123" s="3"/>
      <c r="DU1123" s="3"/>
      <c r="DV1123" s="3"/>
      <c r="DW1123" s="3"/>
      <c r="DX1123" s="3"/>
      <c r="DY1123" s="3"/>
      <c r="DZ1123" s="3"/>
      <c r="EA1123" s="3"/>
      <c r="EB1123" s="3"/>
      <c r="EC1123" s="3"/>
      <c r="ED1123" s="3"/>
      <c r="EE1123" s="3"/>
      <c r="EF1123" s="3"/>
      <c r="EG1123" s="3"/>
      <c r="EH1123" s="3"/>
      <c r="EI1123" s="3"/>
      <c r="EJ1123" s="3"/>
      <c r="EK1123" s="3"/>
      <c r="EL1123" s="3"/>
      <c r="EM1123" s="3"/>
      <c r="EN1123" s="3"/>
      <c r="EO1123" s="3"/>
      <c r="EP1123" s="3"/>
      <c r="EQ1123" s="3"/>
      <c r="ER1123" s="3"/>
      <c r="ES1123" s="3"/>
      <c r="ET1123" s="3"/>
      <c r="EU1123" s="3"/>
      <c r="EV1123" s="3"/>
      <c r="EW1123" s="3"/>
      <c r="EX1123" s="3"/>
      <c r="EY1123" s="3"/>
      <c r="EZ1123" s="3"/>
      <c r="FA1123" s="3"/>
      <c r="FB1123" s="3"/>
      <c r="FC1123" s="3"/>
      <c r="FD1123" s="3"/>
      <c r="FE1123" s="3"/>
      <c r="FF1123" s="3"/>
      <c r="FG1123" s="3"/>
    </row>
    <row r="1124" spans="1:163" s="6" customFormat="1">
      <c r="A1124" s="5"/>
      <c r="B1124" s="4"/>
      <c r="C1124" s="4"/>
      <c r="D1124" s="4"/>
      <c r="E1124" s="4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3"/>
      <c r="AW1124" s="3"/>
      <c r="AX1124" s="3"/>
      <c r="AY1124" s="3"/>
      <c r="AZ1124" s="3"/>
      <c r="BA1124" s="3"/>
      <c r="BB1124" s="3"/>
      <c r="BC1124" s="3"/>
      <c r="BD1124" s="3"/>
      <c r="BE1124" s="3"/>
      <c r="BF1124" s="3"/>
      <c r="BG1124" s="3"/>
      <c r="BH1124" s="3"/>
      <c r="BI1124" s="3"/>
      <c r="BJ1124" s="3"/>
      <c r="BK1124" s="3"/>
      <c r="BL1124" s="3"/>
      <c r="BM1124" s="3"/>
      <c r="BN1124" s="3"/>
      <c r="BO1124" s="3"/>
      <c r="BP1124" s="3"/>
      <c r="BQ1124" s="3"/>
      <c r="BR1124" s="3"/>
      <c r="BS1124" s="3"/>
      <c r="BT1124" s="3"/>
      <c r="BU1124" s="3"/>
      <c r="BV1124" s="3"/>
      <c r="BW1124" s="3"/>
      <c r="BX1124" s="3"/>
      <c r="BY1124" s="3"/>
      <c r="BZ1124" s="3"/>
      <c r="CA1124" s="3"/>
      <c r="CB1124" s="3"/>
      <c r="CC1124" s="3"/>
      <c r="CD1124" s="3"/>
      <c r="CE1124" s="3"/>
      <c r="CF1124" s="3"/>
      <c r="CG1124" s="3"/>
      <c r="CH1124" s="3"/>
      <c r="CI1124" s="3"/>
      <c r="CJ1124" s="3"/>
      <c r="CK1124" s="3"/>
      <c r="CL1124" s="3"/>
      <c r="CM1124" s="3"/>
      <c r="CN1124" s="3"/>
      <c r="CO1124" s="3"/>
      <c r="CP1124" s="3"/>
      <c r="CQ1124" s="3"/>
      <c r="CR1124" s="3"/>
      <c r="CS1124" s="3"/>
      <c r="CT1124" s="3"/>
      <c r="CU1124" s="3"/>
      <c r="CV1124" s="3"/>
      <c r="CW1124" s="3"/>
      <c r="CX1124" s="3"/>
      <c r="CY1124" s="3"/>
      <c r="CZ1124" s="3"/>
      <c r="DA1124" s="3"/>
      <c r="DB1124" s="3"/>
      <c r="DC1124" s="3"/>
      <c r="DD1124" s="3"/>
      <c r="DE1124" s="3"/>
      <c r="DF1124" s="3"/>
      <c r="DG1124" s="3"/>
      <c r="DH1124" s="3"/>
      <c r="DI1124" s="3"/>
      <c r="DJ1124" s="3"/>
      <c r="DK1124" s="3"/>
      <c r="DL1124" s="3"/>
      <c r="DM1124" s="3"/>
      <c r="DN1124" s="3"/>
      <c r="DO1124" s="3"/>
      <c r="DP1124" s="3"/>
      <c r="DQ1124" s="3"/>
      <c r="DR1124" s="3"/>
      <c r="DS1124" s="3"/>
      <c r="DT1124" s="3"/>
      <c r="DU1124" s="3"/>
      <c r="DV1124" s="3"/>
      <c r="DW1124" s="3"/>
      <c r="DX1124" s="3"/>
      <c r="DY1124" s="3"/>
      <c r="DZ1124" s="3"/>
      <c r="EA1124" s="3"/>
      <c r="EB1124" s="3"/>
      <c r="EC1124" s="3"/>
      <c r="ED1124" s="3"/>
      <c r="EE1124" s="3"/>
      <c r="EF1124" s="3"/>
      <c r="EG1124" s="3"/>
      <c r="EH1124" s="3"/>
      <c r="EI1124" s="3"/>
      <c r="EJ1124" s="3"/>
      <c r="EK1124" s="3"/>
      <c r="EL1124" s="3"/>
      <c r="EM1124" s="3"/>
      <c r="EN1124" s="3"/>
      <c r="EO1124" s="3"/>
      <c r="EP1124" s="3"/>
      <c r="EQ1124" s="3"/>
      <c r="ER1124" s="3"/>
      <c r="ES1124" s="3"/>
      <c r="ET1124" s="3"/>
      <c r="EU1124" s="3"/>
      <c r="EV1124" s="3"/>
      <c r="EW1124" s="3"/>
      <c r="EX1124" s="3"/>
      <c r="EY1124" s="3"/>
      <c r="EZ1124" s="3"/>
      <c r="FA1124" s="3"/>
      <c r="FB1124" s="3"/>
      <c r="FC1124" s="3"/>
      <c r="FD1124" s="3"/>
      <c r="FE1124" s="3"/>
      <c r="FF1124" s="3"/>
      <c r="FG1124" s="3"/>
    </row>
    <row r="1125" spans="1:163" s="6" customFormat="1">
      <c r="A1125" s="5"/>
      <c r="B1125" s="4"/>
      <c r="C1125" s="4"/>
      <c r="D1125" s="4"/>
      <c r="E1125" s="4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  <c r="AM1125" s="3"/>
      <c r="AN1125" s="3"/>
      <c r="AO1125" s="3"/>
      <c r="AP1125" s="3"/>
      <c r="AQ1125" s="3"/>
      <c r="AR1125" s="3"/>
      <c r="AS1125" s="3"/>
      <c r="AT1125" s="3"/>
      <c r="AU1125" s="3"/>
      <c r="AV1125" s="3"/>
      <c r="AW1125" s="3"/>
      <c r="AX1125" s="3"/>
      <c r="AY1125" s="3"/>
      <c r="AZ1125" s="3"/>
      <c r="BA1125" s="3"/>
      <c r="BB1125" s="3"/>
      <c r="BC1125" s="3"/>
      <c r="BD1125" s="3"/>
      <c r="BE1125" s="3"/>
      <c r="BF1125" s="3"/>
      <c r="BG1125" s="3"/>
      <c r="BH1125" s="3"/>
      <c r="BI1125" s="3"/>
      <c r="BJ1125" s="3"/>
      <c r="BK1125" s="3"/>
      <c r="BL1125" s="3"/>
      <c r="BM1125" s="3"/>
      <c r="BN1125" s="3"/>
      <c r="BO1125" s="3"/>
      <c r="BP1125" s="3"/>
      <c r="BQ1125" s="3"/>
      <c r="BR1125" s="3"/>
      <c r="BS1125" s="3"/>
      <c r="BT1125" s="3"/>
      <c r="BU1125" s="3"/>
      <c r="BV1125" s="3"/>
      <c r="BW1125" s="3"/>
      <c r="BX1125" s="3"/>
      <c r="BY1125" s="3"/>
      <c r="BZ1125" s="3"/>
      <c r="CA1125" s="3"/>
      <c r="CB1125" s="3"/>
      <c r="CC1125" s="3"/>
      <c r="CD1125" s="3"/>
      <c r="CE1125" s="3"/>
      <c r="CF1125" s="3"/>
      <c r="CG1125" s="3"/>
      <c r="CH1125" s="3"/>
      <c r="CI1125" s="3"/>
      <c r="CJ1125" s="3"/>
      <c r="CK1125" s="3"/>
      <c r="CL1125" s="3"/>
      <c r="CM1125" s="3"/>
      <c r="CN1125" s="3"/>
      <c r="CO1125" s="3"/>
      <c r="CP1125" s="3"/>
      <c r="CQ1125" s="3"/>
      <c r="CR1125" s="3"/>
      <c r="CS1125" s="3"/>
      <c r="CT1125" s="3"/>
      <c r="CU1125" s="3"/>
      <c r="CV1125" s="3"/>
      <c r="CW1125" s="3"/>
      <c r="CX1125" s="3"/>
      <c r="CY1125" s="3"/>
      <c r="CZ1125" s="3"/>
      <c r="DA1125" s="3"/>
      <c r="DB1125" s="3"/>
      <c r="DC1125" s="3"/>
      <c r="DD1125" s="3"/>
      <c r="DE1125" s="3"/>
      <c r="DF1125" s="3"/>
      <c r="DG1125" s="3"/>
      <c r="DH1125" s="3"/>
      <c r="DI1125" s="3"/>
      <c r="DJ1125" s="3"/>
      <c r="DK1125" s="3"/>
      <c r="DL1125" s="3"/>
      <c r="DM1125" s="3"/>
      <c r="DN1125" s="3"/>
      <c r="DO1125" s="3"/>
      <c r="DP1125" s="3"/>
      <c r="DQ1125" s="3"/>
      <c r="DR1125" s="3"/>
      <c r="DS1125" s="3"/>
      <c r="DT1125" s="3"/>
      <c r="DU1125" s="3"/>
      <c r="DV1125" s="3"/>
      <c r="DW1125" s="3"/>
      <c r="DX1125" s="3"/>
      <c r="DY1125" s="3"/>
      <c r="DZ1125" s="3"/>
      <c r="EA1125" s="3"/>
      <c r="EB1125" s="3"/>
      <c r="EC1125" s="3"/>
      <c r="ED1125" s="3"/>
      <c r="EE1125" s="3"/>
      <c r="EF1125" s="3"/>
      <c r="EG1125" s="3"/>
      <c r="EH1125" s="3"/>
      <c r="EI1125" s="3"/>
      <c r="EJ1125" s="3"/>
      <c r="EK1125" s="3"/>
      <c r="EL1125" s="3"/>
      <c r="EM1125" s="3"/>
      <c r="EN1125" s="3"/>
      <c r="EO1125" s="3"/>
      <c r="EP1125" s="3"/>
      <c r="EQ1125" s="3"/>
      <c r="ER1125" s="3"/>
      <c r="ES1125" s="3"/>
      <c r="ET1125" s="3"/>
      <c r="EU1125" s="3"/>
      <c r="EV1125" s="3"/>
      <c r="EW1125" s="3"/>
      <c r="EX1125" s="3"/>
      <c r="EY1125" s="3"/>
      <c r="EZ1125" s="3"/>
      <c r="FA1125" s="3"/>
      <c r="FB1125" s="3"/>
      <c r="FC1125" s="3"/>
      <c r="FD1125" s="3"/>
      <c r="FE1125" s="3"/>
      <c r="FF1125" s="3"/>
      <c r="FG1125" s="3"/>
    </row>
    <row r="1126" spans="1:163" s="6" customFormat="1">
      <c r="A1126" s="5"/>
      <c r="B1126" s="4"/>
      <c r="C1126" s="4"/>
      <c r="D1126" s="4"/>
      <c r="E1126" s="4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  <c r="AM1126" s="3"/>
      <c r="AN1126" s="3"/>
      <c r="AO1126" s="3"/>
      <c r="AP1126" s="3"/>
      <c r="AQ1126" s="3"/>
      <c r="AR1126" s="3"/>
      <c r="AS1126" s="3"/>
      <c r="AT1126" s="3"/>
      <c r="AU1126" s="3"/>
      <c r="AV1126" s="3"/>
      <c r="AW1126" s="3"/>
      <c r="AX1126" s="3"/>
      <c r="AY1126" s="3"/>
      <c r="AZ1126" s="3"/>
      <c r="BA1126" s="3"/>
      <c r="BB1126" s="3"/>
      <c r="BC1126" s="3"/>
      <c r="BD1126" s="3"/>
      <c r="BE1126" s="3"/>
      <c r="BF1126" s="3"/>
      <c r="BG1126" s="3"/>
      <c r="BH1126" s="3"/>
      <c r="BI1126" s="3"/>
      <c r="BJ1126" s="3"/>
      <c r="BK1126" s="3"/>
      <c r="BL1126" s="3"/>
      <c r="BM1126" s="3"/>
      <c r="BN1126" s="3"/>
      <c r="BO1126" s="3"/>
      <c r="BP1126" s="3"/>
      <c r="BQ1126" s="3"/>
      <c r="BR1126" s="3"/>
      <c r="BS1126" s="3"/>
      <c r="BT1126" s="3"/>
      <c r="BU1126" s="3"/>
      <c r="BV1126" s="3"/>
      <c r="BW1126" s="3"/>
      <c r="BX1126" s="3"/>
      <c r="BY1126" s="3"/>
      <c r="BZ1126" s="3"/>
      <c r="CA1126" s="3"/>
      <c r="CB1126" s="3"/>
      <c r="CC1126" s="3"/>
      <c r="CD1126" s="3"/>
      <c r="CE1126" s="3"/>
      <c r="CF1126" s="3"/>
      <c r="CG1126" s="3"/>
      <c r="CH1126" s="3"/>
      <c r="CI1126" s="3"/>
      <c r="CJ1126" s="3"/>
      <c r="CK1126" s="3"/>
      <c r="CL1126" s="3"/>
      <c r="CM1126" s="3"/>
      <c r="CN1126" s="3"/>
      <c r="CO1126" s="3"/>
      <c r="CP1126" s="3"/>
      <c r="CQ1126" s="3"/>
      <c r="CR1126" s="3"/>
      <c r="CS1126" s="3"/>
      <c r="CT1126" s="3"/>
      <c r="CU1126" s="3"/>
      <c r="CV1126" s="3"/>
      <c r="CW1126" s="3"/>
      <c r="CX1126" s="3"/>
      <c r="CY1126" s="3"/>
      <c r="CZ1126" s="3"/>
      <c r="DA1126" s="3"/>
      <c r="DB1126" s="3"/>
      <c r="DC1126" s="3"/>
      <c r="DD1126" s="3"/>
      <c r="DE1126" s="3"/>
      <c r="DF1126" s="3"/>
      <c r="DG1126" s="3"/>
      <c r="DH1126" s="3"/>
      <c r="DI1126" s="3"/>
      <c r="DJ1126" s="3"/>
      <c r="DK1126" s="3"/>
      <c r="DL1126" s="3"/>
      <c r="DM1126" s="3"/>
      <c r="DN1126" s="3"/>
      <c r="DO1126" s="3"/>
      <c r="DP1126" s="3"/>
      <c r="DQ1126" s="3"/>
      <c r="DR1126" s="3"/>
      <c r="DS1126" s="3"/>
      <c r="DT1126" s="3"/>
      <c r="DU1126" s="3"/>
      <c r="DV1126" s="3"/>
      <c r="DW1126" s="3"/>
      <c r="DX1126" s="3"/>
      <c r="DY1126" s="3"/>
      <c r="DZ1126" s="3"/>
      <c r="EA1126" s="3"/>
      <c r="EB1126" s="3"/>
      <c r="EC1126" s="3"/>
      <c r="ED1126" s="3"/>
      <c r="EE1126" s="3"/>
      <c r="EF1126" s="3"/>
      <c r="EG1126" s="3"/>
      <c r="EH1126" s="3"/>
      <c r="EI1126" s="3"/>
      <c r="EJ1126" s="3"/>
      <c r="EK1126" s="3"/>
      <c r="EL1126" s="3"/>
      <c r="EM1126" s="3"/>
      <c r="EN1126" s="3"/>
      <c r="EO1126" s="3"/>
      <c r="EP1126" s="3"/>
      <c r="EQ1126" s="3"/>
      <c r="ER1126" s="3"/>
      <c r="ES1126" s="3"/>
      <c r="ET1126" s="3"/>
      <c r="EU1126" s="3"/>
      <c r="EV1126" s="3"/>
      <c r="EW1126" s="3"/>
      <c r="EX1126" s="3"/>
      <c r="EY1126" s="3"/>
      <c r="EZ1126" s="3"/>
      <c r="FA1126" s="3"/>
      <c r="FB1126" s="3"/>
      <c r="FC1126" s="3"/>
      <c r="FD1126" s="3"/>
      <c r="FE1126" s="3"/>
      <c r="FF1126" s="3"/>
      <c r="FG1126" s="3"/>
    </row>
    <row r="1127" spans="1:163" s="6" customFormat="1">
      <c r="A1127" s="5"/>
      <c r="B1127" s="4"/>
      <c r="C1127" s="4"/>
      <c r="D1127" s="4"/>
      <c r="E1127" s="4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  <c r="AM1127" s="3"/>
      <c r="AN1127" s="3"/>
      <c r="AO1127" s="3"/>
      <c r="AP1127" s="3"/>
      <c r="AQ1127" s="3"/>
      <c r="AR1127" s="3"/>
      <c r="AS1127" s="3"/>
      <c r="AT1127" s="3"/>
      <c r="AU1127" s="3"/>
      <c r="AV1127" s="3"/>
      <c r="AW1127" s="3"/>
      <c r="AX1127" s="3"/>
      <c r="AY1127" s="3"/>
      <c r="AZ1127" s="3"/>
      <c r="BA1127" s="3"/>
      <c r="BB1127" s="3"/>
      <c r="BC1127" s="3"/>
      <c r="BD1127" s="3"/>
      <c r="BE1127" s="3"/>
      <c r="BF1127" s="3"/>
      <c r="BG1127" s="3"/>
      <c r="BH1127" s="3"/>
      <c r="BI1127" s="3"/>
      <c r="BJ1127" s="3"/>
      <c r="BK1127" s="3"/>
      <c r="BL1127" s="3"/>
      <c r="BM1127" s="3"/>
      <c r="BN1127" s="3"/>
      <c r="BO1127" s="3"/>
      <c r="BP1127" s="3"/>
      <c r="BQ1127" s="3"/>
      <c r="BR1127" s="3"/>
      <c r="BS1127" s="3"/>
      <c r="BT1127" s="3"/>
      <c r="BU1127" s="3"/>
      <c r="BV1127" s="3"/>
      <c r="BW1127" s="3"/>
      <c r="BX1127" s="3"/>
      <c r="BY1127" s="3"/>
      <c r="BZ1127" s="3"/>
      <c r="CA1127" s="3"/>
      <c r="CB1127" s="3"/>
      <c r="CC1127" s="3"/>
      <c r="CD1127" s="3"/>
      <c r="CE1127" s="3"/>
      <c r="CF1127" s="3"/>
      <c r="CG1127" s="3"/>
      <c r="CH1127" s="3"/>
      <c r="CI1127" s="3"/>
      <c r="CJ1127" s="3"/>
      <c r="CK1127" s="3"/>
      <c r="CL1127" s="3"/>
      <c r="CM1127" s="3"/>
      <c r="CN1127" s="3"/>
      <c r="CO1127" s="3"/>
      <c r="CP1127" s="3"/>
      <c r="CQ1127" s="3"/>
      <c r="CR1127" s="3"/>
      <c r="CS1127" s="3"/>
      <c r="CT1127" s="3"/>
      <c r="CU1127" s="3"/>
      <c r="CV1127" s="3"/>
      <c r="CW1127" s="3"/>
      <c r="CX1127" s="3"/>
      <c r="CY1127" s="3"/>
      <c r="CZ1127" s="3"/>
      <c r="DA1127" s="3"/>
      <c r="DB1127" s="3"/>
      <c r="DC1127" s="3"/>
      <c r="DD1127" s="3"/>
      <c r="DE1127" s="3"/>
      <c r="DF1127" s="3"/>
      <c r="DG1127" s="3"/>
      <c r="DH1127" s="3"/>
      <c r="DI1127" s="3"/>
      <c r="DJ1127" s="3"/>
      <c r="DK1127" s="3"/>
      <c r="DL1127" s="3"/>
      <c r="DM1127" s="3"/>
      <c r="DN1127" s="3"/>
      <c r="DO1127" s="3"/>
      <c r="DP1127" s="3"/>
      <c r="DQ1127" s="3"/>
      <c r="DR1127" s="3"/>
      <c r="DS1127" s="3"/>
      <c r="DT1127" s="3"/>
      <c r="DU1127" s="3"/>
      <c r="DV1127" s="3"/>
      <c r="DW1127" s="3"/>
      <c r="DX1127" s="3"/>
      <c r="DY1127" s="3"/>
      <c r="DZ1127" s="3"/>
      <c r="EA1127" s="3"/>
      <c r="EB1127" s="3"/>
      <c r="EC1127" s="3"/>
      <c r="ED1127" s="3"/>
      <c r="EE1127" s="3"/>
      <c r="EF1127" s="3"/>
      <c r="EG1127" s="3"/>
      <c r="EH1127" s="3"/>
      <c r="EI1127" s="3"/>
      <c r="EJ1127" s="3"/>
      <c r="EK1127" s="3"/>
      <c r="EL1127" s="3"/>
      <c r="EM1127" s="3"/>
      <c r="EN1127" s="3"/>
      <c r="EO1127" s="3"/>
      <c r="EP1127" s="3"/>
      <c r="EQ1127" s="3"/>
      <c r="ER1127" s="3"/>
      <c r="ES1127" s="3"/>
      <c r="ET1127" s="3"/>
      <c r="EU1127" s="3"/>
      <c r="EV1127" s="3"/>
      <c r="EW1127" s="3"/>
      <c r="EX1127" s="3"/>
      <c r="EY1127" s="3"/>
      <c r="EZ1127" s="3"/>
      <c r="FA1127" s="3"/>
      <c r="FB1127" s="3"/>
      <c r="FC1127" s="3"/>
      <c r="FD1127" s="3"/>
      <c r="FE1127" s="3"/>
      <c r="FF1127" s="3"/>
      <c r="FG1127" s="3"/>
    </row>
    <row r="1128" spans="1:163" s="6" customFormat="1">
      <c r="A1128" s="5"/>
      <c r="B1128" s="4"/>
      <c r="C1128" s="4"/>
      <c r="D1128" s="4"/>
      <c r="E1128" s="4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  <c r="AM1128" s="3"/>
      <c r="AN1128" s="3"/>
      <c r="AO1128" s="3"/>
      <c r="AP1128" s="3"/>
      <c r="AQ1128" s="3"/>
      <c r="AR1128" s="3"/>
      <c r="AS1128" s="3"/>
      <c r="AT1128" s="3"/>
      <c r="AU1128" s="3"/>
      <c r="AV1128" s="3"/>
      <c r="AW1128" s="3"/>
      <c r="AX1128" s="3"/>
      <c r="AY1128" s="3"/>
      <c r="AZ1128" s="3"/>
      <c r="BA1128" s="3"/>
      <c r="BB1128" s="3"/>
      <c r="BC1128" s="3"/>
      <c r="BD1128" s="3"/>
      <c r="BE1128" s="3"/>
      <c r="BF1128" s="3"/>
      <c r="BG1128" s="3"/>
      <c r="BH1128" s="3"/>
      <c r="BI1128" s="3"/>
      <c r="BJ1128" s="3"/>
      <c r="BK1128" s="3"/>
      <c r="BL1128" s="3"/>
      <c r="BM1128" s="3"/>
      <c r="BN1128" s="3"/>
      <c r="BO1128" s="3"/>
      <c r="BP1128" s="3"/>
      <c r="BQ1128" s="3"/>
      <c r="BR1128" s="3"/>
      <c r="BS1128" s="3"/>
      <c r="BT1128" s="3"/>
      <c r="BU1128" s="3"/>
      <c r="BV1128" s="3"/>
      <c r="BW1128" s="3"/>
      <c r="BX1128" s="3"/>
      <c r="BY1128" s="3"/>
      <c r="BZ1128" s="3"/>
      <c r="CA1128" s="3"/>
      <c r="CB1128" s="3"/>
      <c r="CC1128" s="3"/>
      <c r="CD1128" s="3"/>
      <c r="CE1128" s="3"/>
      <c r="CF1128" s="3"/>
      <c r="CG1128" s="3"/>
      <c r="CH1128" s="3"/>
      <c r="CI1128" s="3"/>
      <c r="CJ1128" s="3"/>
      <c r="CK1128" s="3"/>
      <c r="CL1128" s="3"/>
      <c r="CM1128" s="3"/>
      <c r="CN1128" s="3"/>
      <c r="CO1128" s="3"/>
      <c r="CP1128" s="3"/>
      <c r="CQ1128" s="3"/>
      <c r="CR1128" s="3"/>
      <c r="CS1128" s="3"/>
      <c r="CT1128" s="3"/>
      <c r="CU1128" s="3"/>
      <c r="CV1128" s="3"/>
      <c r="CW1128" s="3"/>
      <c r="CX1128" s="3"/>
      <c r="CY1128" s="3"/>
      <c r="CZ1128" s="3"/>
      <c r="DA1128" s="3"/>
      <c r="DB1128" s="3"/>
      <c r="DC1128" s="3"/>
      <c r="DD1128" s="3"/>
      <c r="DE1128" s="3"/>
      <c r="DF1128" s="3"/>
      <c r="DG1128" s="3"/>
      <c r="DH1128" s="3"/>
      <c r="DI1128" s="3"/>
      <c r="DJ1128" s="3"/>
      <c r="DK1128" s="3"/>
      <c r="DL1128" s="3"/>
      <c r="DM1128" s="3"/>
      <c r="DN1128" s="3"/>
      <c r="DO1128" s="3"/>
      <c r="DP1128" s="3"/>
      <c r="DQ1128" s="3"/>
      <c r="DR1128" s="3"/>
      <c r="DS1128" s="3"/>
      <c r="DT1128" s="3"/>
      <c r="DU1128" s="3"/>
      <c r="DV1128" s="3"/>
      <c r="DW1128" s="3"/>
      <c r="DX1128" s="3"/>
      <c r="DY1128" s="3"/>
      <c r="DZ1128" s="3"/>
      <c r="EA1128" s="3"/>
      <c r="EB1128" s="3"/>
      <c r="EC1128" s="3"/>
      <c r="ED1128" s="3"/>
      <c r="EE1128" s="3"/>
      <c r="EF1128" s="3"/>
      <c r="EG1128" s="3"/>
      <c r="EH1128" s="3"/>
      <c r="EI1128" s="3"/>
      <c r="EJ1128" s="3"/>
      <c r="EK1128" s="3"/>
      <c r="EL1128" s="3"/>
      <c r="EM1128" s="3"/>
      <c r="EN1128" s="3"/>
      <c r="EO1128" s="3"/>
      <c r="EP1128" s="3"/>
      <c r="EQ1128" s="3"/>
      <c r="ER1128" s="3"/>
      <c r="ES1128" s="3"/>
      <c r="ET1128" s="3"/>
      <c r="EU1128" s="3"/>
      <c r="EV1128" s="3"/>
      <c r="EW1128" s="3"/>
      <c r="EX1128" s="3"/>
      <c r="EY1128" s="3"/>
      <c r="EZ1128" s="3"/>
      <c r="FA1128" s="3"/>
      <c r="FB1128" s="3"/>
      <c r="FC1128" s="3"/>
      <c r="FD1128" s="3"/>
      <c r="FE1128" s="3"/>
      <c r="FF1128" s="3"/>
      <c r="FG1128" s="3"/>
    </row>
    <row r="1129" spans="1:163" s="6" customFormat="1">
      <c r="A1129" s="5"/>
      <c r="B1129" s="4"/>
      <c r="C1129" s="4"/>
      <c r="D1129" s="4"/>
      <c r="E1129" s="4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  <c r="AM1129" s="3"/>
      <c r="AN1129" s="3"/>
      <c r="AO1129" s="3"/>
      <c r="AP1129" s="3"/>
      <c r="AQ1129" s="3"/>
      <c r="AR1129" s="3"/>
      <c r="AS1129" s="3"/>
      <c r="AT1129" s="3"/>
      <c r="AU1129" s="3"/>
      <c r="AV1129" s="3"/>
      <c r="AW1129" s="3"/>
      <c r="AX1129" s="3"/>
      <c r="AY1129" s="3"/>
      <c r="AZ1129" s="3"/>
      <c r="BA1129" s="3"/>
      <c r="BB1129" s="3"/>
      <c r="BC1129" s="3"/>
      <c r="BD1129" s="3"/>
      <c r="BE1129" s="3"/>
      <c r="BF1129" s="3"/>
      <c r="BG1129" s="3"/>
      <c r="BH1129" s="3"/>
      <c r="BI1129" s="3"/>
      <c r="BJ1129" s="3"/>
      <c r="BK1129" s="3"/>
      <c r="BL1129" s="3"/>
      <c r="BM1129" s="3"/>
      <c r="BN1129" s="3"/>
      <c r="BO1129" s="3"/>
      <c r="BP1129" s="3"/>
      <c r="BQ1129" s="3"/>
      <c r="BR1129" s="3"/>
      <c r="BS1129" s="3"/>
      <c r="BT1129" s="3"/>
      <c r="BU1129" s="3"/>
      <c r="BV1129" s="3"/>
      <c r="BW1129" s="3"/>
      <c r="BX1129" s="3"/>
      <c r="BY1129" s="3"/>
      <c r="BZ1129" s="3"/>
      <c r="CA1129" s="3"/>
      <c r="CB1129" s="3"/>
      <c r="CC1129" s="3"/>
      <c r="CD1129" s="3"/>
      <c r="CE1129" s="3"/>
      <c r="CF1129" s="3"/>
      <c r="CG1129" s="3"/>
      <c r="CH1129" s="3"/>
      <c r="CI1129" s="3"/>
      <c r="CJ1129" s="3"/>
      <c r="CK1129" s="3"/>
      <c r="CL1129" s="3"/>
      <c r="CM1129" s="3"/>
      <c r="CN1129" s="3"/>
      <c r="CO1129" s="3"/>
      <c r="CP1129" s="3"/>
      <c r="CQ1129" s="3"/>
      <c r="CR1129" s="3"/>
      <c r="CS1129" s="3"/>
      <c r="CT1129" s="3"/>
      <c r="CU1129" s="3"/>
      <c r="CV1129" s="3"/>
      <c r="CW1129" s="3"/>
      <c r="CX1129" s="3"/>
      <c r="CY1129" s="3"/>
      <c r="CZ1129" s="3"/>
      <c r="DA1129" s="3"/>
      <c r="DB1129" s="3"/>
      <c r="DC1129" s="3"/>
      <c r="DD1129" s="3"/>
      <c r="DE1129" s="3"/>
      <c r="DF1129" s="3"/>
      <c r="DG1129" s="3"/>
      <c r="DH1129" s="3"/>
      <c r="DI1129" s="3"/>
      <c r="DJ1129" s="3"/>
      <c r="DK1129" s="3"/>
      <c r="DL1129" s="3"/>
      <c r="DM1129" s="3"/>
      <c r="DN1129" s="3"/>
      <c r="DO1129" s="3"/>
      <c r="DP1129" s="3"/>
      <c r="DQ1129" s="3"/>
      <c r="DR1129" s="3"/>
      <c r="DS1129" s="3"/>
      <c r="DT1129" s="3"/>
      <c r="DU1129" s="3"/>
      <c r="DV1129" s="3"/>
      <c r="DW1129" s="3"/>
      <c r="DX1129" s="3"/>
      <c r="DY1129" s="3"/>
      <c r="DZ1129" s="3"/>
      <c r="EA1129" s="3"/>
      <c r="EB1129" s="3"/>
      <c r="EC1129" s="3"/>
      <c r="ED1129" s="3"/>
      <c r="EE1129" s="3"/>
      <c r="EF1129" s="3"/>
      <c r="EG1129" s="3"/>
      <c r="EH1129" s="3"/>
      <c r="EI1129" s="3"/>
      <c r="EJ1129" s="3"/>
      <c r="EK1129" s="3"/>
      <c r="EL1129" s="3"/>
      <c r="EM1129" s="3"/>
      <c r="EN1129" s="3"/>
      <c r="EO1129" s="3"/>
      <c r="EP1129" s="3"/>
      <c r="EQ1129" s="3"/>
      <c r="ER1129" s="3"/>
      <c r="ES1129" s="3"/>
      <c r="ET1129" s="3"/>
      <c r="EU1129" s="3"/>
      <c r="EV1129" s="3"/>
      <c r="EW1129" s="3"/>
      <c r="EX1129" s="3"/>
      <c r="EY1129" s="3"/>
      <c r="EZ1129" s="3"/>
      <c r="FA1129" s="3"/>
      <c r="FB1129" s="3"/>
      <c r="FC1129" s="3"/>
      <c r="FD1129" s="3"/>
      <c r="FE1129" s="3"/>
      <c r="FF1129" s="3"/>
      <c r="FG1129" s="3"/>
    </row>
    <row r="1130" spans="1:163" s="6" customFormat="1">
      <c r="A1130" s="5"/>
      <c r="B1130" s="4"/>
      <c r="C1130" s="4"/>
      <c r="D1130" s="4"/>
      <c r="E1130" s="4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  <c r="AM1130" s="3"/>
      <c r="AN1130" s="3"/>
      <c r="AO1130" s="3"/>
      <c r="AP1130" s="3"/>
      <c r="AQ1130" s="3"/>
      <c r="AR1130" s="3"/>
      <c r="AS1130" s="3"/>
      <c r="AT1130" s="3"/>
      <c r="AU1130" s="3"/>
      <c r="AV1130" s="3"/>
      <c r="AW1130" s="3"/>
      <c r="AX1130" s="3"/>
      <c r="AY1130" s="3"/>
      <c r="AZ1130" s="3"/>
      <c r="BA1130" s="3"/>
      <c r="BB1130" s="3"/>
      <c r="BC1130" s="3"/>
      <c r="BD1130" s="3"/>
      <c r="BE1130" s="3"/>
      <c r="BF1130" s="3"/>
      <c r="BG1130" s="3"/>
      <c r="BH1130" s="3"/>
      <c r="BI1130" s="3"/>
      <c r="BJ1130" s="3"/>
      <c r="BK1130" s="3"/>
      <c r="BL1130" s="3"/>
      <c r="BM1130" s="3"/>
      <c r="BN1130" s="3"/>
      <c r="BO1130" s="3"/>
      <c r="BP1130" s="3"/>
      <c r="BQ1130" s="3"/>
      <c r="BR1130" s="3"/>
      <c r="BS1130" s="3"/>
      <c r="BT1130" s="3"/>
      <c r="BU1130" s="3"/>
      <c r="BV1130" s="3"/>
      <c r="BW1130" s="3"/>
      <c r="BX1130" s="3"/>
      <c r="BY1130" s="3"/>
      <c r="BZ1130" s="3"/>
      <c r="CA1130" s="3"/>
      <c r="CB1130" s="3"/>
      <c r="CC1130" s="3"/>
      <c r="CD1130" s="3"/>
      <c r="CE1130" s="3"/>
      <c r="CF1130" s="3"/>
      <c r="CG1130" s="3"/>
      <c r="CH1130" s="3"/>
      <c r="CI1130" s="3"/>
      <c r="CJ1130" s="3"/>
      <c r="CK1130" s="3"/>
      <c r="CL1130" s="3"/>
      <c r="CM1130" s="3"/>
      <c r="CN1130" s="3"/>
      <c r="CO1130" s="3"/>
      <c r="CP1130" s="3"/>
      <c r="CQ1130" s="3"/>
      <c r="CR1130" s="3"/>
      <c r="CS1130" s="3"/>
      <c r="CT1130" s="3"/>
      <c r="CU1130" s="3"/>
      <c r="CV1130" s="3"/>
      <c r="CW1130" s="3"/>
      <c r="CX1130" s="3"/>
      <c r="CY1130" s="3"/>
      <c r="CZ1130" s="3"/>
      <c r="DA1130" s="3"/>
      <c r="DB1130" s="3"/>
      <c r="DC1130" s="3"/>
      <c r="DD1130" s="3"/>
      <c r="DE1130" s="3"/>
      <c r="DF1130" s="3"/>
      <c r="DG1130" s="3"/>
      <c r="DH1130" s="3"/>
      <c r="DI1130" s="3"/>
      <c r="DJ1130" s="3"/>
      <c r="DK1130" s="3"/>
      <c r="DL1130" s="3"/>
      <c r="DM1130" s="3"/>
      <c r="DN1130" s="3"/>
      <c r="DO1130" s="3"/>
      <c r="DP1130" s="3"/>
      <c r="DQ1130" s="3"/>
      <c r="DR1130" s="3"/>
      <c r="DS1130" s="3"/>
      <c r="DT1130" s="3"/>
      <c r="DU1130" s="3"/>
      <c r="DV1130" s="3"/>
      <c r="DW1130" s="3"/>
      <c r="DX1130" s="3"/>
      <c r="DY1130" s="3"/>
      <c r="DZ1130" s="3"/>
      <c r="EA1130" s="3"/>
      <c r="EB1130" s="3"/>
      <c r="EC1130" s="3"/>
      <c r="ED1130" s="3"/>
      <c r="EE1130" s="3"/>
      <c r="EF1130" s="3"/>
      <c r="EG1130" s="3"/>
      <c r="EH1130" s="3"/>
      <c r="EI1130" s="3"/>
      <c r="EJ1130" s="3"/>
      <c r="EK1130" s="3"/>
      <c r="EL1130" s="3"/>
      <c r="EM1130" s="3"/>
      <c r="EN1130" s="3"/>
      <c r="EO1130" s="3"/>
      <c r="EP1130" s="3"/>
      <c r="EQ1130" s="3"/>
      <c r="ER1130" s="3"/>
      <c r="ES1130" s="3"/>
      <c r="ET1130" s="3"/>
      <c r="EU1130" s="3"/>
      <c r="EV1130" s="3"/>
      <c r="EW1130" s="3"/>
      <c r="EX1130" s="3"/>
      <c r="EY1130" s="3"/>
      <c r="EZ1130" s="3"/>
      <c r="FA1130" s="3"/>
      <c r="FB1130" s="3"/>
      <c r="FC1130" s="3"/>
      <c r="FD1130" s="3"/>
      <c r="FE1130" s="3"/>
      <c r="FF1130" s="3"/>
      <c r="FG1130" s="3"/>
    </row>
    <row r="1131" spans="1:163" s="6" customFormat="1">
      <c r="A1131" s="5"/>
      <c r="B1131" s="4"/>
      <c r="C1131" s="4"/>
      <c r="D1131" s="4"/>
      <c r="E1131" s="4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  <c r="AM1131" s="3"/>
      <c r="AN1131" s="3"/>
      <c r="AO1131" s="3"/>
      <c r="AP1131" s="3"/>
      <c r="AQ1131" s="3"/>
      <c r="AR1131" s="3"/>
      <c r="AS1131" s="3"/>
      <c r="AT1131" s="3"/>
      <c r="AU1131" s="3"/>
      <c r="AV1131" s="3"/>
      <c r="AW1131" s="3"/>
      <c r="AX1131" s="3"/>
      <c r="AY1131" s="3"/>
      <c r="AZ1131" s="3"/>
      <c r="BA1131" s="3"/>
      <c r="BB1131" s="3"/>
      <c r="BC1131" s="3"/>
      <c r="BD1131" s="3"/>
      <c r="BE1131" s="3"/>
      <c r="BF1131" s="3"/>
      <c r="BG1131" s="3"/>
      <c r="BH1131" s="3"/>
      <c r="BI1131" s="3"/>
      <c r="BJ1131" s="3"/>
      <c r="BK1131" s="3"/>
      <c r="BL1131" s="3"/>
      <c r="BM1131" s="3"/>
      <c r="BN1131" s="3"/>
      <c r="BO1131" s="3"/>
      <c r="BP1131" s="3"/>
      <c r="BQ1131" s="3"/>
      <c r="BR1131" s="3"/>
      <c r="BS1131" s="3"/>
      <c r="BT1131" s="3"/>
      <c r="BU1131" s="3"/>
      <c r="BV1131" s="3"/>
      <c r="BW1131" s="3"/>
      <c r="BX1131" s="3"/>
      <c r="BY1131" s="3"/>
      <c r="BZ1131" s="3"/>
      <c r="CA1131" s="3"/>
      <c r="CB1131" s="3"/>
      <c r="CC1131" s="3"/>
      <c r="CD1131" s="3"/>
      <c r="CE1131" s="3"/>
      <c r="CF1131" s="3"/>
      <c r="CG1131" s="3"/>
      <c r="CH1131" s="3"/>
      <c r="CI1131" s="3"/>
      <c r="CJ1131" s="3"/>
      <c r="CK1131" s="3"/>
      <c r="CL1131" s="3"/>
      <c r="CM1131" s="3"/>
      <c r="CN1131" s="3"/>
      <c r="CO1131" s="3"/>
      <c r="CP1131" s="3"/>
      <c r="CQ1131" s="3"/>
      <c r="CR1131" s="3"/>
      <c r="CS1131" s="3"/>
      <c r="CT1131" s="3"/>
      <c r="CU1131" s="3"/>
      <c r="CV1131" s="3"/>
      <c r="CW1131" s="3"/>
      <c r="CX1131" s="3"/>
      <c r="CY1131" s="3"/>
      <c r="CZ1131" s="3"/>
      <c r="DA1131" s="3"/>
      <c r="DB1131" s="3"/>
      <c r="DC1131" s="3"/>
      <c r="DD1131" s="3"/>
      <c r="DE1131" s="3"/>
      <c r="DF1131" s="3"/>
      <c r="DG1131" s="3"/>
      <c r="DH1131" s="3"/>
      <c r="DI1131" s="3"/>
      <c r="DJ1131" s="3"/>
      <c r="DK1131" s="3"/>
      <c r="DL1131" s="3"/>
      <c r="DM1131" s="3"/>
      <c r="DN1131" s="3"/>
      <c r="DO1131" s="3"/>
      <c r="DP1131" s="3"/>
      <c r="DQ1131" s="3"/>
      <c r="DR1131" s="3"/>
      <c r="DS1131" s="3"/>
      <c r="DT1131" s="3"/>
      <c r="DU1131" s="3"/>
      <c r="DV1131" s="3"/>
      <c r="DW1131" s="3"/>
      <c r="DX1131" s="3"/>
      <c r="DY1131" s="3"/>
      <c r="DZ1131" s="3"/>
      <c r="EA1131" s="3"/>
      <c r="EB1131" s="3"/>
      <c r="EC1131" s="3"/>
      <c r="ED1131" s="3"/>
      <c r="EE1131" s="3"/>
      <c r="EF1131" s="3"/>
      <c r="EG1131" s="3"/>
      <c r="EH1131" s="3"/>
      <c r="EI1131" s="3"/>
      <c r="EJ1131" s="3"/>
      <c r="EK1131" s="3"/>
      <c r="EL1131" s="3"/>
      <c r="EM1131" s="3"/>
      <c r="EN1131" s="3"/>
      <c r="EO1131" s="3"/>
      <c r="EP1131" s="3"/>
      <c r="EQ1131" s="3"/>
      <c r="ER1131" s="3"/>
      <c r="ES1131" s="3"/>
      <c r="ET1131" s="3"/>
      <c r="EU1131" s="3"/>
      <c r="EV1131" s="3"/>
      <c r="EW1131" s="3"/>
      <c r="EX1131" s="3"/>
      <c r="EY1131" s="3"/>
      <c r="EZ1131" s="3"/>
      <c r="FA1131" s="3"/>
      <c r="FB1131" s="3"/>
      <c r="FC1131" s="3"/>
      <c r="FD1131" s="3"/>
      <c r="FE1131" s="3"/>
      <c r="FF1131" s="3"/>
      <c r="FG1131" s="3"/>
    </row>
    <row r="1132" spans="1:163" s="6" customFormat="1">
      <c r="A1132" s="5"/>
      <c r="B1132" s="4"/>
      <c r="C1132" s="4"/>
      <c r="D1132" s="4"/>
      <c r="E1132" s="4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  <c r="AM1132" s="3"/>
      <c r="AN1132" s="3"/>
      <c r="AO1132" s="3"/>
      <c r="AP1132" s="3"/>
      <c r="AQ1132" s="3"/>
      <c r="AR1132" s="3"/>
      <c r="AS1132" s="3"/>
      <c r="AT1132" s="3"/>
      <c r="AU1132" s="3"/>
      <c r="AV1132" s="3"/>
      <c r="AW1132" s="3"/>
      <c r="AX1132" s="3"/>
      <c r="AY1132" s="3"/>
      <c r="AZ1132" s="3"/>
      <c r="BA1132" s="3"/>
      <c r="BB1132" s="3"/>
      <c r="BC1132" s="3"/>
      <c r="BD1132" s="3"/>
      <c r="BE1132" s="3"/>
      <c r="BF1132" s="3"/>
      <c r="BG1132" s="3"/>
      <c r="BH1132" s="3"/>
      <c r="BI1132" s="3"/>
      <c r="BJ1132" s="3"/>
      <c r="BK1132" s="3"/>
      <c r="BL1132" s="3"/>
      <c r="BM1132" s="3"/>
      <c r="BN1132" s="3"/>
      <c r="BO1132" s="3"/>
      <c r="BP1132" s="3"/>
      <c r="BQ1132" s="3"/>
      <c r="BR1132" s="3"/>
      <c r="BS1132" s="3"/>
      <c r="BT1132" s="3"/>
      <c r="BU1132" s="3"/>
      <c r="BV1132" s="3"/>
      <c r="BW1132" s="3"/>
      <c r="BX1132" s="3"/>
      <c r="BY1132" s="3"/>
      <c r="BZ1132" s="3"/>
      <c r="CA1132" s="3"/>
      <c r="CB1132" s="3"/>
      <c r="CC1132" s="3"/>
      <c r="CD1132" s="3"/>
      <c r="CE1132" s="3"/>
      <c r="CF1132" s="3"/>
      <c r="CG1132" s="3"/>
      <c r="CH1132" s="3"/>
      <c r="CI1132" s="3"/>
      <c r="CJ1132" s="3"/>
      <c r="CK1132" s="3"/>
      <c r="CL1132" s="3"/>
      <c r="CM1132" s="3"/>
      <c r="CN1132" s="3"/>
      <c r="CO1132" s="3"/>
      <c r="CP1132" s="3"/>
      <c r="CQ1132" s="3"/>
      <c r="CR1132" s="3"/>
      <c r="CS1132" s="3"/>
      <c r="CT1132" s="3"/>
      <c r="CU1132" s="3"/>
      <c r="CV1132" s="3"/>
      <c r="CW1132" s="3"/>
      <c r="CX1132" s="3"/>
      <c r="CY1132" s="3"/>
      <c r="CZ1132" s="3"/>
      <c r="DA1132" s="3"/>
      <c r="DB1132" s="3"/>
      <c r="DC1132" s="3"/>
      <c r="DD1132" s="3"/>
      <c r="DE1132" s="3"/>
      <c r="DF1132" s="3"/>
      <c r="DG1132" s="3"/>
      <c r="DH1132" s="3"/>
      <c r="DI1132" s="3"/>
      <c r="DJ1132" s="3"/>
      <c r="DK1132" s="3"/>
      <c r="DL1132" s="3"/>
      <c r="DM1132" s="3"/>
      <c r="DN1132" s="3"/>
      <c r="DO1132" s="3"/>
      <c r="DP1132" s="3"/>
      <c r="DQ1132" s="3"/>
      <c r="DR1132" s="3"/>
      <c r="DS1132" s="3"/>
      <c r="DT1132" s="3"/>
      <c r="DU1132" s="3"/>
      <c r="DV1132" s="3"/>
      <c r="DW1132" s="3"/>
      <c r="DX1132" s="3"/>
      <c r="DY1132" s="3"/>
      <c r="DZ1132" s="3"/>
      <c r="EA1132" s="3"/>
      <c r="EB1132" s="3"/>
      <c r="EC1132" s="3"/>
      <c r="ED1132" s="3"/>
      <c r="EE1132" s="3"/>
      <c r="EF1132" s="3"/>
      <c r="EG1132" s="3"/>
      <c r="EH1132" s="3"/>
      <c r="EI1132" s="3"/>
      <c r="EJ1132" s="3"/>
      <c r="EK1132" s="3"/>
      <c r="EL1132" s="3"/>
      <c r="EM1132" s="3"/>
      <c r="EN1132" s="3"/>
      <c r="EO1132" s="3"/>
      <c r="EP1132" s="3"/>
      <c r="EQ1132" s="3"/>
      <c r="ER1132" s="3"/>
      <c r="ES1132" s="3"/>
      <c r="ET1132" s="3"/>
      <c r="EU1132" s="3"/>
      <c r="EV1132" s="3"/>
      <c r="EW1132" s="3"/>
      <c r="EX1132" s="3"/>
      <c r="EY1132" s="3"/>
      <c r="EZ1132" s="3"/>
      <c r="FA1132" s="3"/>
      <c r="FB1132" s="3"/>
      <c r="FC1132" s="3"/>
      <c r="FD1132" s="3"/>
      <c r="FE1132" s="3"/>
      <c r="FF1132" s="3"/>
      <c r="FG1132" s="3"/>
    </row>
    <row r="1133" spans="1:163" s="6" customFormat="1">
      <c r="A1133" s="5"/>
      <c r="B1133" s="4"/>
      <c r="C1133" s="4"/>
      <c r="D1133" s="4"/>
      <c r="E1133" s="4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  <c r="AM1133" s="3"/>
      <c r="AN1133" s="3"/>
      <c r="AO1133" s="3"/>
      <c r="AP1133" s="3"/>
      <c r="AQ1133" s="3"/>
      <c r="AR1133" s="3"/>
      <c r="AS1133" s="3"/>
      <c r="AT1133" s="3"/>
      <c r="AU1133" s="3"/>
      <c r="AV1133" s="3"/>
      <c r="AW1133" s="3"/>
      <c r="AX1133" s="3"/>
      <c r="AY1133" s="3"/>
      <c r="AZ1133" s="3"/>
      <c r="BA1133" s="3"/>
      <c r="BB1133" s="3"/>
      <c r="BC1133" s="3"/>
      <c r="BD1133" s="3"/>
      <c r="BE1133" s="3"/>
      <c r="BF1133" s="3"/>
      <c r="BG1133" s="3"/>
      <c r="BH1133" s="3"/>
      <c r="BI1133" s="3"/>
      <c r="BJ1133" s="3"/>
      <c r="BK1133" s="3"/>
      <c r="BL1133" s="3"/>
      <c r="BM1133" s="3"/>
      <c r="BN1133" s="3"/>
      <c r="BO1133" s="3"/>
      <c r="BP1133" s="3"/>
      <c r="BQ1133" s="3"/>
      <c r="BR1133" s="3"/>
      <c r="BS1133" s="3"/>
      <c r="BT1133" s="3"/>
      <c r="BU1133" s="3"/>
      <c r="BV1133" s="3"/>
      <c r="BW1133" s="3"/>
      <c r="BX1133" s="3"/>
      <c r="BY1133" s="3"/>
      <c r="BZ1133" s="3"/>
      <c r="CA1133" s="3"/>
      <c r="CB1133" s="3"/>
      <c r="CC1133" s="3"/>
      <c r="CD1133" s="3"/>
      <c r="CE1133" s="3"/>
      <c r="CF1133" s="3"/>
      <c r="CG1133" s="3"/>
      <c r="CH1133" s="3"/>
      <c r="CI1133" s="3"/>
      <c r="CJ1133" s="3"/>
      <c r="CK1133" s="3"/>
      <c r="CL1133" s="3"/>
      <c r="CM1133" s="3"/>
      <c r="CN1133" s="3"/>
      <c r="CO1133" s="3"/>
      <c r="CP1133" s="3"/>
      <c r="CQ1133" s="3"/>
      <c r="CR1133" s="3"/>
      <c r="CS1133" s="3"/>
      <c r="CT1133" s="3"/>
      <c r="CU1133" s="3"/>
      <c r="CV1133" s="3"/>
      <c r="CW1133" s="3"/>
      <c r="CX1133" s="3"/>
      <c r="CY1133" s="3"/>
      <c r="CZ1133" s="3"/>
      <c r="DA1133" s="3"/>
      <c r="DB1133" s="3"/>
      <c r="DC1133" s="3"/>
      <c r="DD1133" s="3"/>
      <c r="DE1133" s="3"/>
      <c r="DF1133" s="3"/>
      <c r="DG1133" s="3"/>
      <c r="DH1133" s="3"/>
      <c r="DI1133" s="3"/>
      <c r="DJ1133" s="3"/>
      <c r="DK1133" s="3"/>
      <c r="DL1133" s="3"/>
      <c r="DM1133" s="3"/>
      <c r="DN1133" s="3"/>
      <c r="DO1133" s="3"/>
      <c r="DP1133" s="3"/>
      <c r="DQ1133" s="3"/>
      <c r="DR1133" s="3"/>
      <c r="DS1133" s="3"/>
      <c r="DT1133" s="3"/>
      <c r="DU1133" s="3"/>
      <c r="DV1133" s="3"/>
      <c r="DW1133" s="3"/>
      <c r="DX1133" s="3"/>
      <c r="DY1133" s="3"/>
      <c r="DZ1133" s="3"/>
      <c r="EA1133" s="3"/>
      <c r="EB1133" s="3"/>
      <c r="EC1133" s="3"/>
      <c r="ED1133" s="3"/>
      <c r="EE1133" s="3"/>
      <c r="EF1133" s="3"/>
      <c r="EG1133" s="3"/>
      <c r="EH1133" s="3"/>
      <c r="EI1133" s="3"/>
      <c r="EJ1133" s="3"/>
      <c r="EK1133" s="3"/>
      <c r="EL1133" s="3"/>
      <c r="EM1133" s="3"/>
      <c r="EN1133" s="3"/>
      <c r="EO1133" s="3"/>
      <c r="EP1133" s="3"/>
      <c r="EQ1133" s="3"/>
      <c r="ER1133" s="3"/>
      <c r="ES1133" s="3"/>
      <c r="ET1133" s="3"/>
      <c r="EU1133" s="3"/>
      <c r="EV1133" s="3"/>
      <c r="EW1133" s="3"/>
      <c r="EX1133" s="3"/>
      <c r="EY1133" s="3"/>
      <c r="EZ1133" s="3"/>
      <c r="FA1133" s="3"/>
      <c r="FB1133" s="3"/>
      <c r="FC1133" s="3"/>
      <c r="FD1133" s="3"/>
      <c r="FE1133" s="3"/>
      <c r="FF1133" s="3"/>
      <c r="FG1133" s="3"/>
    </row>
    <row r="1134" spans="1:163" s="6" customFormat="1">
      <c r="A1134" s="5"/>
      <c r="B1134" s="4"/>
      <c r="C1134" s="4"/>
      <c r="D1134" s="4"/>
      <c r="E1134" s="4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  <c r="AM1134" s="3"/>
      <c r="AN1134" s="3"/>
      <c r="AO1134" s="3"/>
      <c r="AP1134" s="3"/>
      <c r="AQ1134" s="3"/>
      <c r="AR1134" s="3"/>
      <c r="AS1134" s="3"/>
      <c r="AT1134" s="3"/>
      <c r="AU1134" s="3"/>
      <c r="AV1134" s="3"/>
      <c r="AW1134" s="3"/>
      <c r="AX1134" s="3"/>
      <c r="AY1134" s="3"/>
      <c r="AZ1134" s="3"/>
      <c r="BA1134" s="3"/>
      <c r="BB1134" s="3"/>
      <c r="BC1134" s="3"/>
      <c r="BD1134" s="3"/>
      <c r="BE1134" s="3"/>
      <c r="BF1134" s="3"/>
      <c r="BG1134" s="3"/>
      <c r="BH1134" s="3"/>
      <c r="BI1134" s="3"/>
      <c r="BJ1134" s="3"/>
      <c r="BK1134" s="3"/>
      <c r="BL1134" s="3"/>
      <c r="BM1134" s="3"/>
      <c r="BN1134" s="3"/>
      <c r="BO1134" s="3"/>
      <c r="BP1134" s="3"/>
      <c r="BQ1134" s="3"/>
      <c r="BR1134" s="3"/>
      <c r="BS1134" s="3"/>
      <c r="BT1134" s="3"/>
      <c r="BU1134" s="3"/>
      <c r="BV1134" s="3"/>
      <c r="BW1134" s="3"/>
      <c r="BX1134" s="3"/>
      <c r="BY1134" s="3"/>
      <c r="BZ1134" s="3"/>
      <c r="CA1134" s="3"/>
      <c r="CB1134" s="3"/>
      <c r="CC1134" s="3"/>
      <c r="CD1134" s="3"/>
      <c r="CE1134" s="3"/>
      <c r="CF1134" s="3"/>
      <c r="CG1134" s="3"/>
      <c r="CH1134" s="3"/>
      <c r="CI1134" s="3"/>
      <c r="CJ1134" s="3"/>
      <c r="CK1134" s="3"/>
      <c r="CL1134" s="3"/>
      <c r="CM1134" s="3"/>
      <c r="CN1134" s="3"/>
      <c r="CO1134" s="3"/>
      <c r="CP1134" s="3"/>
      <c r="CQ1134" s="3"/>
      <c r="CR1134" s="3"/>
      <c r="CS1134" s="3"/>
      <c r="CT1134" s="3"/>
      <c r="CU1134" s="3"/>
      <c r="CV1134" s="3"/>
      <c r="CW1134" s="3"/>
      <c r="CX1134" s="3"/>
      <c r="CY1134" s="3"/>
      <c r="CZ1134" s="3"/>
      <c r="DA1134" s="3"/>
      <c r="DB1134" s="3"/>
      <c r="DC1134" s="3"/>
      <c r="DD1134" s="3"/>
      <c r="DE1134" s="3"/>
      <c r="DF1134" s="3"/>
      <c r="DG1134" s="3"/>
      <c r="DH1134" s="3"/>
      <c r="DI1134" s="3"/>
      <c r="DJ1134" s="3"/>
      <c r="DK1134" s="3"/>
      <c r="DL1134" s="3"/>
      <c r="DM1134" s="3"/>
      <c r="DN1134" s="3"/>
      <c r="DO1134" s="3"/>
      <c r="DP1134" s="3"/>
      <c r="DQ1134" s="3"/>
      <c r="DR1134" s="3"/>
      <c r="DS1134" s="3"/>
      <c r="DT1134" s="3"/>
      <c r="DU1134" s="3"/>
      <c r="DV1134" s="3"/>
      <c r="DW1134" s="3"/>
      <c r="DX1134" s="3"/>
      <c r="DY1134" s="3"/>
      <c r="DZ1134" s="3"/>
      <c r="EA1134" s="3"/>
      <c r="EB1134" s="3"/>
      <c r="EC1134" s="3"/>
      <c r="ED1134" s="3"/>
      <c r="EE1134" s="3"/>
      <c r="EF1134" s="3"/>
      <c r="EG1134" s="3"/>
      <c r="EH1134" s="3"/>
      <c r="EI1134" s="3"/>
      <c r="EJ1134" s="3"/>
      <c r="EK1134" s="3"/>
      <c r="EL1134" s="3"/>
      <c r="EM1134" s="3"/>
      <c r="EN1134" s="3"/>
      <c r="EO1134" s="3"/>
      <c r="EP1134" s="3"/>
      <c r="EQ1134" s="3"/>
      <c r="ER1134" s="3"/>
      <c r="ES1134" s="3"/>
      <c r="ET1134" s="3"/>
      <c r="EU1134" s="3"/>
      <c r="EV1134" s="3"/>
      <c r="EW1134" s="3"/>
      <c r="EX1134" s="3"/>
      <c r="EY1134" s="3"/>
      <c r="EZ1134" s="3"/>
      <c r="FA1134" s="3"/>
      <c r="FB1134" s="3"/>
      <c r="FC1134" s="3"/>
      <c r="FD1134" s="3"/>
      <c r="FE1134" s="3"/>
      <c r="FF1134" s="3"/>
      <c r="FG1134" s="3"/>
    </row>
    <row r="1135" spans="1:163" s="6" customFormat="1">
      <c r="A1135" s="5"/>
      <c r="B1135" s="4"/>
      <c r="C1135" s="4"/>
      <c r="D1135" s="4"/>
      <c r="E1135" s="4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3"/>
      <c r="AW1135" s="3"/>
      <c r="AX1135" s="3"/>
      <c r="AY1135" s="3"/>
      <c r="AZ1135" s="3"/>
      <c r="BA1135" s="3"/>
      <c r="BB1135" s="3"/>
      <c r="BC1135" s="3"/>
      <c r="BD1135" s="3"/>
      <c r="BE1135" s="3"/>
      <c r="BF1135" s="3"/>
      <c r="BG1135" s="3"/>
      <c r="BH1135" s="3"/>
      <c r="BI1135" s="3"/>
      <c r="BJ1135" s="3"/>
      <c r="BK1135" s="3"/>
      <c r="BL1135" s="3"/>
      <c r="BM1135" s="3"/>
      <c r="BN1135" s="3"/>
      <c r="BO1135" s="3"/>
      <c r="BP1135" s="3"/>
      <c r="BQ1135" s="3"/>
      <c r="BR1135" s="3"/>
      <c r="BS1135" s="3"/>
      <c r="BT1135" s="3"/>
      <c r="BU1135" s="3"/>
      <c r="BV1135" s="3"/>
      <c r="BW1135" s="3"/>
      <c r="BX1135" s="3"/>
      <c r="BY1135" s="3"/>
      <c r="BZ1135" s="3"/>
      <c r="CA1135" s="3"/>
      <c r="CB1135" s="3"/>
      <c r="CC1135" s="3"/>
      <c r="CD1135" s="3"/>
      <c r="CE1135" s="3"/>
      <c r="CF1135" s="3"/>
      <c r="CG1135" s="3"/>
      <c r="CH1135" s="3"/>
      <c r="CI1135" s="3"/>
      <c r="CJ1135" s="3"/>
      <c r="CK1135" s="3"/>
      <c r="CL1135" s="3"/>
      <c r="CM1135" s="3"/>
      <c r="CN1135" s="3"/>
      <c r="CO1135" s="3"/>
      <c r="CP1135" s="3"/>
      <c r="CQ1135" s="3"/>
      <c r="CR1135" s="3"/>
      <c r="CS1135" s="3"/>
      <c r="CT1135" s="3"/>
      <c r="CU1135" s="3"/>
      <c r="CV1135" s="3"/>
      <c r="CW1135" s="3"/>
      <c r="CX1135" s="3"/>
      <c r="CY1135" s="3"/>
      <c r="CZ1135" s="3"/>
      <c r="DA1135" s="3"/>
      <c r="DB1135" s="3"/>
      <c r="DC1135" s="3"/>
      <c r="DD1135" s="3"/>
      <c r="DE1135" s="3"/>
      <c r="DF1135" s="3"/>
      <c r="DG1135" s="3"/>
      <c r="DH1135" s="3"/>
      <c r="DI1135" s="3"/>
      <c r="DJ1135" s="3"/>
      <c r="DK1135" s="3"/>
      <c r="DL1135" s="3"/>
      <c r="DM1135" s="3"/>
      <c r="DN1135" s="3"/>
      <c r="DO1135" s="3"/>
      <c r="DP1135" s="3"/>
      <c r="DQ1135" s="3"/>
      <c r="DR1135" s="3"/>
      <c r="DS1135" s="3"/>
      <c r="DT1135" s="3"/>
      <c r="DU1135" s="3"/>
      <c r="DV1135" s="3"/>
      <c r="DW1135" s="3"/>
      <c r="DX1135" s="3"/>
      <c r="DY1135" s="3"/>
      <c r="DZ1135" s="3"/>
      <c r="EA1135" s="3"/>
      <c r="EB1135" s="3"/>
      <c r="EC1135" s="3"/>
      <c r="ED1135" s="3"/>
      <c r="EE1135" s="3"/>
      <c r="EF1135" s="3"/>
      <c r="EG1135" s="3"/>
      <c r="EH1135" s="3"/>
      <c r="EI1135" s="3"/>
      <c r="EJ1135" s="3"/>
      <c r="EK1135" s="3"/>
      <c r="EL1135" s="3"/>
      <c r="EM1135" s="3"/>
      <c r="EN1135" s="3"/>
      <c r="EO1135" s="3"/>
      <c r="EP1135" s="3"/>
      <c r="EQ1135" s="3"/>
      <c r="ER1135" s="3"/>
      <c r="ES1135" s="3"/>
      <c r="ET1135" s="3"/>
      <c r="EU1135" s="3"/>
      <c r="EV1135" s="3"/>
      <c r="EW1135" s="3"/>
      <c r="EX1135" s="3"/>
      <c r="EY1135" s="3"/>
      <c r="EZ1135" s="3"/>
      <c r="FA1135" s="3"/>
      <c r="FB1135" s="3"/>
      <c r="FC1135" s="3"/>
      <c r="FD1135" s="3"/>
      <c r="FE1135" s="3"/>
      <c r="FF1135" s="3"/>
      <c r="FG1135" s="3"/>
    </row>
    <row r="1136" spans="1:163" s="6" customFormat="1">
      <c r="A1136" s="5"/>
      <c r="B1136" s="4"/>
      <c r="C1136" s="4"/>
      <c r="D1136" s="4"/>
      <c r="E1136" s="4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3"/>
      <c r="AW1136" s="3"/>
      <c r="AX1136" s="3"/>
      <c r="AY1136" s="3"/>
      <c r="AZ1136" s="3"/>
      <c r="BA1136" s="3"/>
      <c r="BB1136" s="3"/>
      <c r="BC1136" s="3"/>
      <c r="BD1136" s="3"/>
      <c r="BE1136" s="3"/>
      <c r="BF1136" s="3"/>
      <c r="BG1136" s="3"/>
      <c r="BH1136" s="3"/>
      <c r="BI1136" s="3"/>
      <c r="BJ1136" s="3"/>
      <c r="BK1136" s="3"/>
      <c r="BL1136" s="3"/>
      <c r="BM1136" s="3"/>
      <c r="BN1136" s="3"/>
      <c r="BO1136" s="3"/>
      <c r="BP1136" s="3"/>
      <c r="BQ1136" s="3"/>
      <c r="BR1136" s="3"/>
      <c r="BS1136" s="3"/>
      <c r="BT1136" s="3"/>
      <c r="BU1136" s="3"/>
      <c r="BV1136" s="3"/>
      <c r="BW1136" s="3"/>
      <c r="BX1136" s="3"/>
      <c r="BY1136" s="3"/>
      <c r="BZ1136" s="3"/>
      <c r="CA1136" s="3"/>
      <c r="CB1136" s="3"/>
      <c r="CC1136" s="3"/>
      <c r="CD1136" s="3"/>
      <c r="CE1136" s="3"/>
      <c r="CF1136" s="3"/>
      <c r="CG1136" s="3"/>
      <c r="CH1136" s="3"/>
      <c r="CI1136" s="3"/>
      <c r="CJ1136" s="3"/>
      <c r="CK1136" s="3"/>
      <c r="CL1136" s="3"/>
      <c r="CM1136" s="3"/>
      <c r="CN1136" s="3"/>
      <c r="CO1136" s="3"/>
      <c r="CP1136" s="3"/>
      <c r="CQ1136" s="3"/>
      <c r="CR1136" s="3"/>
      <c r="CS1136" s="3"/>
      <c r="CT1136" s="3"/>
      <c r="CU1136" s="3"/>
      <c r="CV1136" s="3"/>
      <c r="CW1136" s="3"/>
      <c r="CX1136" s="3"/>
      <c r="CY1136" s="3"/>
      <c r="CZ1136" s="3"/>
      <c r="DA1136" s="3"/>
      <c r="DB1136" s="3"/>
      <c r="DC1136" s="3"/>
      <c r="DD1136" s="3"/>
      <c r="DE1136" s="3"/>
      <c r="DF1136" s="3"/>
      <c r="DG1136" s="3"/>
      <c r="DH1136" s="3"/>
      <c r="DI1136" s="3"/>
      <c r="DJ1136" s="3"/>
      <c r="DK1136" s="3"/>
      <c r="DL1136" s="3"/>
      <c r="DM1136" s="3"/>
      <c r="DN1136" s="3"/>
      <c r="DO1136" s="3"/>
      <c r="DP1136" s="3"/>
      <c r="DQ1136" s="3"/>
      <c r="DR1136" s="3"/>
      <c r="DS1136" s="3"/>
      <c r="DT1136" s="3"/>
      <c r="DU1136" s="3"/>
      <c r="DV1136" s="3"/>
      <c r="DW1136" s="3"/>
      <c r="DX1136" s="3"/>
      <c r="DY1136" s="3"/>
      <c r="DZ1136" s="3"/>
      <c r="EA1136" s="3"/>
      <c r="EB1136" s="3"/>
      <c r="EC1136" s="3"/>
      <c r="ED1136" s="3"/>
      <c r="EE1136" s="3"/>
      <c r="EF1136" s="3"/>
      <c r="EG1136" s="3"/>
      <c r="EH1136" s="3"/>
      <c r="EI1136" s="3"/>
      <c r="EJ1136" s="3"/>
      <c r="EK1136" s="3"/>
      <c r="EL1136" s="3"/>
      <c r="EM1136" s="3"/>
      <c r="EN1136" s="3"/>
      <c r="EO1136" s="3"/>
      <c r="EP1136" s="3"/>
      <c r="EQ1136" s="3"/>
      <c r="ER1136" s="3"/>
      <c r="ES1136" s="3"/>
      <c r="ET1136" s="3"/>
      <c r="EU1136" s="3"/>
      <c r="EV1136" s="3"/>
      <c r="EW1136" s="3"/>
      <c r="EX1136" s="3"/>
      <c r="EY1136" s="3"/>
      <c r="EZ1136" s="3"/>
      <c r="FA1136" s="3"/>
      <c r="FB1136" s="3"/>
      <c r="FC1136" s="3"/>
      <c r="FD1136" s="3"/>
      <c r="FE1136" s="3"/>
      <c r="FF1136" s="3"/>
      <c r="FG1136" s="3"/>
    </row>
    <row r="1137" spans="1:163" s="6" customFormat="1">
      <c r="A1137" s="5"/>
      <c r="B1137" s="4"/>
      <c r="C1137" s="4"/>
      <c r="D1137" s="4"/>
      <c r="E1137" s="4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3"/>
      <c r="AW1137" s="3"/>
      <c r="AX1137" s="3"/>
      <c r="AY1137" s="3"/>
      <c r="AZ1137" s="3"/>
      <c r="BA1137" s="3"/>
      <c r="BB1137" s="3"/>
      <c r="BC1137" s="3"/>
      <c r="BD1137" s="3"/>
      <c r="BE1137" s="3"/>
      <c r="BF1137" s="3"/>
      <c r="BG1137" s="3"/>
      <c r="BH1137" s="3"/>
      <c r="BI1137" s="3"/>
      <c r="BJ1137" s="3"/>
      <c r="BK1137" s="3"/>
      <c r="BL1137" s="3"/>
      <c r="BM1137" s="3"/>
      <c r="BN1137" s="3"/>
      <c r="BO1137" s="3"/>
      <c r="BP1137" s="3"/>
      <c r="BQ1137" s="3"/>
      <c r="BR1137" s="3"/>
      <c r="BS1137" s="3"/>
      <c r="BT1137" s="3"/>
      <c r="BU1137" s="3"/>
      <c r="BV1137" s="3"/>
      <c r="BW1137" s="3"/>
      <c r="BX1137" s="3"/>
      <c r="BY1137" s="3"/>
      <c r="BZ1137" s="3"/>
      <c r="CA1137" s="3"/>
      <c r="CB1137" s="3"/>
      <c r="CC1137" s="3"/>
      <c r="CD1137" s="3"/>
      <c r="CE1137" s="3"/>
      <c r="CF1137" s="3"/>
      <c r="CG1137" s="3"/>
      <c r="CH1137" s="3"/>
      <c r="CI1137" s="3"/>
      <c r="CJ1137" s="3"/>
      <c r="CK1137" s="3"/>
      <c r="CL1137" s="3"/>
      <c r="CM1137" s="3"/>
      <c r="CN1137" s="3"/>
      <c r="CO1137" s="3"/>
      <c r="CP1137" s="3"/>
      <c r="CQ1137" s="3"/>
      <c r="CR1137" s="3"/>
      <c r="CS1137" s="3"/>
      <c r="CT1137" s="3"/>
      <c r="CU1137" s="3"/>
      <c r="CV1137" s="3"/>
      <c r="CW1137" s="3"/>
      <c r="CX1137" s="3"/>
      <c r="CY1137" s="3"/>
      <c r="CZ1137" s="3"/>
      <c r="DA1137" s="3"/>
      <c r="DB1137" s="3"/>
      <c r="DC1137" s="3"/>
      <c r="DD1137" s="3"/>
      <c r="DE1137" s="3"/>
      <c r="DF1137" s="3"/>
      <c r="DG1137" s="3"/>
      <c r="DH1137" s="3"/>
      <c r="DI1137" s="3"/>
      <c r="DJ1137" s="3"/>
      <c r="DK1137" s="3"/>
      <c r="DL1137" s="3"/>
      <c r="DM1137" s="3"/>
      <c r="DN1137" s="3"/>
      <c r="DO1137" s="3"/>
      <c r="DP1137" s="3"/>
      <c r="DQ1137" s="3"/>
      <c r="DR1137" s="3"/>
      <c r="DS1137" s="3"/>
      <c r="DT1137" s="3"/>
      <c r="DU1137" s="3"/>
      <c r="DV1137" s="3"/>
      <c r="DW1137" s="3"/>
      <c r="DX1137" s="3"/>
      <c r="DY1137" s="3"/>
      <c r="DZ1137" s="3"/>
      <c r="EA1137" s="3"/>
      <c r="EB1137" s="3"/>
      <c r="EC1137" s="3"/>
      <c r="ED1137" s="3"/>
      <c r="EE1137" s="3"/>
      <c r="EF1137" s="3"/>
      <c r="EG1137" s="3"/>
      <c r="EH1137" s="3"/>
      <c r="EI1137" s="3"/>
      <c r="EJ1137" s="3"/>
      <c r="EK1137" s="3"/>
      <c r="EL1137" s="3"/>
      <c r="EM1137" s="3"/>
      <c r="EN1137" s="3"/>
      <c r="EO1137" s="3"/>
      <c r="EP1137" s="3"/>
      <c r="EQ1137" s="3"/>
      <c r="ER1137" s="3"/>
      <c r="ES1137" s="3"/>
      <c r="ET1137" s="3"/>
      <c r="EU1137" s="3"/>
      <c r="EV1137" s="3"/>
      <c r="EW1137" s="3"/>
      <c r="EX1137" s="3"/>
      <c r="EY1137" s="3"/>
      <c r="EZ1137" s="3"/>
      <c r="FA1137" s="3"/>
      <c r="FB1137" s="3"/>
      <c r="FC1137" s="3"/>
      <c r="FD1137" s="3"/>
      <c r="FE1137" s="3"/>
      <c r="FF1137" s="3"/>
      <c r="FG1137" s="3"/>
    </row>
    <row r="1138" spans="1:163" s="6" customFormat="1">
      <c r="A1138" s="5"/>
      <c r="B1138" s="4"/>
      <c r="C1138" s="4"/>
      <c r="D1138" s="4"/>
      <c r="E1138" s="4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  <c r="AM1138" s="3"/>
      <c r="AN1138" s="3"/>
      <c r="AO1138" s="3"/>
      <c r="AP1138" s="3"/>
      <c r="AQ1138" s="3"/>
      <c r="AR1138" s="3"/>
      <c r="AS1138" s="3"/>
      <c r="AT1138" s="3"/>
      <c r="AU1138" s="3"/>
      <c r="AV1138" s="3"/>
      <c r="AW1138" s="3"/>
      <c r="AX1138" s="3"/>
      <c r="AY1138" s="3"/>
      <c r="AZ1138" s="3"/>
      <c r="BA1138" s="3"/>
      <c r="BB1138" s="3"/>
      <c r="BC1138" s="3"/>
      <c r="BD1138" s="3"/>
      <c r="BE1138" s="3"/>
      <c r="BF1138" s="3"/>
      <c r="BG1138" s="3"/>
      <c r="BH1138" s="3"/>
      <c r="BI1138" s="3"/>
      <c r="BJ1138" s="3"/>
      <c r="BK1138" s="3"/>
      <c r="BL1138" s="3"/>
      <c r="BM1138" s="3"/>
      <c r="BN1138" s="3"/>
      <c r="BO1138" s="3"/>
      <c r="BP1138" s="3"/>
      <c r="BQ1138" s="3"/>
      <c r="BR1138" s="3"/>
      <c r="BS1138" s="3"/>
      <c r="BT1138" s="3"/>
      <c r="BU1138" s="3"/>
      <c r="BV1138" s="3"/>
      <c r="BW1138" s="3"/>
      <c r="BX1138" s="3"/>
      <c r="BY1138" s="3"/>
      <c r="BZ1138" s="3"/>
      <c r="CA1138" s="3"/>
      <c r="CB1138" s="3"/>
      <c r="CC1138" s="3"/>
      <c r="CD1138" s="3"/>
      <c r="CE1138" s="3"/>
      <c r="CF1138" s="3"/>
      <c r="CG1138" s="3"/>
      <c r="CH1138" s="3"/>
      <c r="CI1138" s="3"/>
      <c r="CJ1138" s="3"/>
      <c r="CK1138" s="3"/>
      <c r="CL1138" s="3"/>
      <c r="CM1138" s="3"/>
      <c r="CN1138" s="3"/>
      <c r="CO1138" s="3"/>
      <c r="CP1138" s="3"/>
      <c r="CQ1138" s="3"/>
      <c r="CR1138" s="3"/>
      <c r="CS1138" s="3"/>
      <c r="CT1138" s="3"/>
      <c r="CU1138" s="3"/>
      <c r="CV1138" s="3"/>
      <c r="CW1138" s="3"/>
      <c r="CX1138" s="3"/>
      <c r="CY1138" s="3"/>
      <c r="CZ1138" s="3"/>
      <c r="DA1138" s="3"/>
      <c r="DB1138" s="3"/>
      <c r="DC1138" s="3"/>
      <c r="DD1138" s="3"/>
      <c r="DE1138" s="3"/>
      <c r="DF1138" s="3"/>
      <c r="DG1138" s="3"/>
      <c r="DH1138" s="3"/>
      <c r="DI1138" s="3"/>
      <c r="DJ1138" s="3"/>
      <c r="DK1138" s="3"/>
      <c r="DL1138" s="3"/>
      <c r="DM1138" s="3"/>
      <c r="DN1138" s="3"/>
      <c r="DO1138" s="3"/>
      <c r="DP1138" s="3"/>
      <c r="DQ1138" s="3"/>
      <c r="DR1138" s="3"/>
      <c r="DS1138" s="3"/>
      <c r="DT1138" s="3"/>
      <c r="DU1138" s="3"/>
      <c r="DV1138" s="3"/>
      <c r="DW1138" s="3"/>
      <c r="DX1138" s="3"/>
      <c r="DY1138" s="3"/>
      <c r="DZ1138" s="3"/>
      <c r="EA1138" s="3"/>
      <c r="EB1138" s="3"/>
      <c r="EC1138" s="3"/>
      <c r="ED1138" s="3"/>
      <c r="EE1138" s="3"/>
      <c r="EF1138" s="3"/>
      <c r="EG1138" s="3"/>
      <c r="EH1138" s="3"/>
      <c r="EI1138" s="3"/>
      <c r="EJ1138" s="3"/>
      <c r="EK1138" s="3"/>
      <c r="EL1138" s="3"/>
      <c r="EM1138" s="3"/>
      <c r="EN1138" s="3"/>
      <c r="EO1138" s="3"/>
      <c r="EP1138" s="3"/>
      <c r="EQ1138" s="3"/>
      <c r="ER1138" s="3"/>
      <c r="ES1138" s="3"/>
      <c r="ET1138" s="3"/>
      <c r="EU1138" s="3"/>
      <c r="EV1138" s="3"/>
      <c r="EW1138" s="3"/>
      <c r="EX1138" s="3"/>
      <c r="EY1138" s="3"/>
      <c r="EZ1138" s="3"/>
      <c r="FA1138" s="3"/>
      <c r="FB1138" s="3"/>
      <c r="FC1138" s="3"/>
      <c r="FD1138" s="3"/>
      <c r="FE1138" s="3"/>
      <c r="FF1138" s="3"/>
      <c r="FG1138" s="3"/>
    </row>
    <row r="1139" spans="1:163" s="6" customFormat="1">
      <c r="A1139" s="5"/>
      <c r="B1139" s="4"/>
      <c r="C1139" s="4"/>
      <c r="D1139" s="4"/>
      <c r="E1139" s="4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/>
      <c r="AH1139" s="3"/>
      <c r="AI1139" s="3"/>
      <c r="AJ1139" s="3"/>
      <c r="AK1139" s="3"/>
      <c r="AL1139" s="3"/>
      <c r="AM1139" s="3"/>
      <c r="AN1139" s="3"/>
      <c r="AO1139" s="3"/>
      <c r="AP1139" s="3"/>
      <c r="AQ1139" s="3"/>
      <c r="AR1139" s="3"/>
      <c r="AS1139" s="3"/>
      <c r="AT1139" s="3"/>
      <c r="AU1139" s="3"/>
      <c r="AV1139" s="3"/>
      <c r="AW1139" s="3"/>
      <c r="AX1139" s="3"/>
      <c r="AY1139" s="3"/>
      <c r="AZ1139" s="3"/>
      <c r="BA1139" s="3"/>
      <c r="BB1139" s="3"/>
      <c r="BC1139" s="3"/>
      <c r="BD1139" s="3"/>
      <c r="BE1139" s="3"/>
      <c r="BF1139" s="3"/>
      <c r="BG1139" s="3"/>
      <c r="BH1139" s="3"/>
      <c r="BI1139" s="3"/>
      <c r="BJ1139" s="3"/>
      <c r="BK1139" s="3"/>
      <c r="BL1139" s="3"/>
      <c r="BM1139" s="3"/>
      <c r="BN1139" s="3"/>
      <c r="BO1139" s="3"/>
      <c r="BP1139" s="3"/>
      <c r="BQ1139" s="3"/>
      <c r="BR1139" s="3"/>
      <c r="BS1139" s="3"/>
      <c r="BT1139" s="3"/>
      <c r="BU1139" s="3"/>
      <c r="BV1139" s="3"/>
      <c r="BW1139" s="3"/>
      <c r="BX1139" s="3"/>
      <c r="BY1139" s="3"/>
      <c r="BZ1139" s="3"/>
      <c r="CA1139" s="3"/>
      <c r="CB1139" s="3"/>
      <c r="CC1139" s="3"/>
      <c r="CD1139" s="3"/>
      <c r="CE1139" s="3"/>
      <c r="CF1139" s="3"/>
      <c r="CG1139" s="3"/>
      <c r="CH1139" s="3"/>
      <c r="CI1139" s="3"/>
      <c r="CJ1139" s="3"/>
      <c r="CK1139" s="3"/>
      <c r="CL1139" s="3"/>
      <c r="CM1139" s="3"/>
      <c r="CN1139" s="3"/>
      <c r="CO1139" s="3"/>
      <c r="CP1139" s="3"/>
      <c r="CQ1139" s="3"/>
      <c r="CR1139" s="3"/>
      <c r="CS1139" s="3"/>
      <c r="CT1139" s="3"/>
      <c r="CU1139" s="3"/>
      <c r="CV1139" s="3"/>
      <c r="CW1139" s="3"/>
      <c r="CX1139" s="3"/>
      <c r="CY1139" s="3"/>
      <c r="CZ1139" s="3"/>
      <c r="DA1139" s="3"/>
      <c r="DB1139" s="3"/>
      <c r="DC1139" s="3"/>
      <c r="DD1139" s="3"/>
      <c r="DE1139" s="3"/>
      <c r="DF1139" s="3"/>
      <c r="DG1139" s="3"/>
      <c r="DH1139" s="3"/>
      <c r="DI1139" s="3"/>
      <c r="DJ1139" s="3"/>
      <c r="DK1139" s="3"/>
      <c r="DL1139" s="3"/>
      <c r="DM1139" s="3"/>
      <c r="DN1139" s="3"/>
      <c r="DO1139" s="3"/>
      <c r="DP1139" s="3"/>
      <c r="DQ1139" s="3"/>
      <c r="DR1139" s="3"/>
      <c r="DS1139" s="3"/>
      <c r="DT1139" s="3"/>
      <c r="DU1139" s="3"/>
      <c r="DV1139" s="3"/>
      <c r="DW1139" s="3"/>
      <c r="DX1139" s="3"/>
      <c r="DY1139" s="3"/>
      <c r="DZ1139" s="3"/>
      <c r="EA1139" s="3"/>
      <c r="EB1139" s="3"/>
      <c r="EC1139" s="3"/>
      <c r="ED1139" s="3"/>
      <c r="EE1139" s="3"/>
      <c r="EF1139" s="3"/>
      <c r="EG1139" s="3"/>
      <c r="EH1139" s="3"/>
      <c r="EI1139" s="3"/>
      <c r="EJ1139" s="3"/>
      <c r="EK1139" s="3"/>
      <c r="EL1139" s="3"/>
      <c r="EM1139" s="3"/>
      <c r="EN1139" s="3"/>
      <c r="EO1139" s="3"/>
      <c r="EP1139" s="3"/>
      <c r="EQ1139" s="3"/>
      <c r="ER1139" s="3"/>
      <c r="ES1139" s="3"/>
      <c r="ET1139" s="3"/>
      <c r="EU1139" s="3"/>
      <c r="EV1139" s="3"/>
      <c r="EW1139" s="3"/>
      <c r="EX1139" s="3"/>
      <c r="EY1139" s="3"/>
      <c r="EZ1139" s="3"/>
      <c r="FA1139" s="3"/>
      <c r="FB1139" s="3"/>
      <c r="FC1139" s="3"/>
      <c r="FD1139" s="3"/>
      <c r="FE1139" s="3"/>
      <c r="FF1139" s="3"/>
      <c r="FG1139" s="3"/>
    </row>
    <row r="1140" spans="1:163" s="6" customFormat="1">
      <c r="A1140" s="5"/>
      <c r="B1140" s="4"/>
      <c r="C1140" s="4"/>
      <c r="D1140" s="4"/>
      <c r="E1140" s="4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/>
      <c r="AH1140" s="3"/>
      <c r="AI1140" s="3"/>
      <c r="AJ1140" s="3"/>
      <c r="AK1140" s="3"/>
      <c r="AL1140" s="3"/>
      <c r="AM1140" s="3"/>
      <c r="AN1140" s="3"/>
      <c r="AO1140" s="3"/>
      <c r="AP1140" s="3"/>
      <c r="AQ1140" s="3"/>
      <c r="AR1140" s="3"/>
      <c r="AS1140" s="3"/>
      <c r="AT1140" s="3"/>
      <c r="AU1140" s="3"/>
      <c r="AV1140" s="3"/>
      <c r="AW1140" s="3"/>
      <c r="AX1140" s="3"/>
      <c r="AY1140" s="3"/>
      <c r="AZ1140" s="3"/>
      <c r="BA1140" s="3"/>
      <c r="BB1140" s="3"/>
      <c r="BC1140" s="3"/>
      <c r="BD1140" s="3"/>
      <c r="BE1140" s="3"/>
      <c r="BF1140" s="3"/>
      <c r="BG1140" s="3"/>
      <c r="BH1140" s="3"/>
      <c r="BI1140" s="3"/>
      <c r="BJ1140" s="3"/>
      <c r="BK1140" s="3"/>
      <c r="BL1140" s="3"/>
      <c r="BM1140" s="3"/>
      <c r="BN1140" s="3"/>
      <c r="BO1140" s="3"/>
      <c r="BP1140" s="3"/>
      <c r="BQ1140" s="3"/>
      <c r="BR1140" s="3"/>
      <c r="BS1140" s="3"/>
      <c r="BT1140" s="3"/>
      <c r="BU1140" s="3"/>
      <c r="BV1140" s="3"/>
      <c r="BW1140" s="3"/>
      <c r="BX1140" s="3"/>
      <c r="BY1140" s="3"/>
      <c r="BZ1140" s="3"/>
      <c r="CA1140" s="3"/>
      <c r="CB1140" s="3"/>
      <c r="CC1140" s="3"/>
      <c r="CD1140" s="3"/>
      <c r="CE1140" s="3"/>
      <c r="CF1140" s="3"/>
      <c r="CG1140" s="3"/>
      <c r="CH1140" s="3"/>
      <c r="CI1140" s="3"/>
      <c r="CJ1140" s="3"/>
      <c r="CK1140" s="3"/>
      <c r="CL1140" s="3"/>
      <c r="CM1140" s="3"/>
      <c r="CN1140" s="3"/>
      <c r="CO1140" s="3"/>
      <c r="CP1140" s="3"/>
      <c r="CQ1140" s="3"/>
      <c r="CR1140" s="3"/>
      <c r="CS1140" s="3"/>
      <c r="CT1140" s="3"/>
      <c r="CU1140" s="3"/>
      <c r="CV1140" s="3"/>
      <c r="CW1140" s="3"/>
      <c r="CX1140" s="3"/>
      <c r="CY1140" s="3"/>
      <c r="CZ1140" s="3"/>
      <c r="DA1140" s="3"/>
      <c r="DB1140" s="3"/>
      <c r="DC1140" s="3"/>
      <c r="DD1140" s="3"/>
      <c r="DE1140" s="3"/>
      <c r="DF1140" s="3"/>
      <c r="DG1140" s="3"/>
      <c r="DH1140" s="3"/>
      <c r="DI1140" s="3"/>
      <c r="DJ1140" s="3"/>
      <c r="DK1140" s="3"/>
      <c r="DL1140" s="3"/>
      <c r="DM1140" s="3"/>
      <c r="DN1140" s="3"/>
      <c r="DO1140" s="3"/>
      <c r="DP1140" s="3"/>
      <c r="DQ1140" s="3"/>
      <c r="DR1140" s="3"/>
      <c r="DS1140" s="3"/>
      <c r="DT1140" s="3"/>
      <c r="DU1140" s="3"/>
      <c r="DV1140" s="3"/>
      <c r="DW1140" s="3"/>
      <c r="DX1140" s="3"/>
      <c r="DY1140" s="3"/>
      <c r="DZ1140" s="3"/>
      <c r="EA1140" s="3"/>
      <c r="EB1140" s="3"/>
      <c r="EC1140" s="3"/>
      <c r="ED1140" s="3"/>
      <c r="EE1140" s="3"/>
      <c r="EF1140" s="3"/>
      <c r="EG1140" s="3"/>
      <c r="EH1140" s="3"/>
      <c r="EI1140" s="3"/>
      <c r="EJ1140" s="3"/>
      <c r="EK1140" s="3"/>
      <c r="EL1140" s="3"/>
      <c r="EM1140" s="3"/>
      <c r="EN1140" s="3"/>
      <c r="EO1140" s="3"/>
      <c r="EP1140" s="3"/>
      <c r="EQ1140" s="3"/>
      <c r="ER1140" s="3"/>
      <c r="ES1140" s="3"/>
      <c r="ET1140" s="3"/>
      <c r="EU1140" s="3"/>
      <c r="EV1140" s="3"/>
      <c r="EW1140" s="3"/>
      <c r="EX1140" s="3"/>
      <c r="EY1140" s="3"/>
      <c r="EZ1140" s="3"/>
      <c r="FA1140" s="3"/>
      <c r="FB1140" s="3"/>
      <c r="FC1140" s="3"/>
      <c r="FD1140" s="3"/>
      <c r="FE1140" s="3"/>
      <c r="FF1140" s="3"/>
      <c r="FG1140" s="3"/>
    </row>
    <row r="1141" spans="1:163" s="6" customFormat="1">
      <c r="A1141" s="5"/>
      <c r="B1141" s="4"/>
      <c r="C1141" s="4"/>
      <c r="D1141" s="4"/>
      <c r="E1141" s="4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  <c r="AM1141" s="3"/>
      <c r="AN1141" s="3"/>
      <c r="AO1141" s="3"/>
      <c r="AP1141" s="3"/>
      <c r="AQ1141" s="3"/>
      <c r="AR1141" s="3"/>
      <c r="AS1141" s="3"/>
      <c r="AT1141" s="3"/>
      <c r="AU1141" s="3"/>
      <c r="AV1141" s="3"/>
      <c r="AW1141" s="3"/>
      <c r="AX1141" s="3"/>
      <c r="AY1141" s="3"/>
      <c r="AZ1141" s="3"/>
      <c r="BA1141" s="3"/>
      <c r="BB1141" s="3"/>
      <c r="BC1141" s="3"/>
      <c r="BD1141" s="3"/>
      <c r="BE1141" s="3"/>
      <c r="BF1141" s="3"/>
      <c r="BG1141" s="3"/>
      <c r="BH1141" s="3"/>
      <c r="BI1141" s="3"/>
      <c r="BJ1141" s="3"/>
      <c r="BK1141" s="3"/>
      <c r="BL1141" s="3"/>
      <c r="BM1141" s="3"/>
      <c r="BN1141" s="3"/>
      <c r="BO1141" s="3"/>
      <c r="BP1141" s="3"/>
      <c r="BQ1141" s="3"/>
      <c r="BR1141" s="3"/>
      <c r="BS1141" s="3"/>
      <c r="BT1141" s="3"/>
      <c r="BU1141" s="3"/>
      <c r="BV1141" s="3"/>
      <c r="BW1141" s="3"/>
      <c r="BX1141" s="3"/>
      <c r="BY1141" s="3"/>
      <c r="BZ1141" s="3"/>
      <c r="CA1141" s="3"/>
      <c r="CB1141" s="3"/>
      <c r="CC1141" s="3"/>
      <c r="CD1141" s="3"/>
      <c r="CE1141" s="3"/>
      <c r="CF1141" s="3"/>
      <c r="CG1141" s="3"/>
      <c r="CH1141" s="3"/>
      <c r="CI1141" s="3"/>
      <c r="CJ1141" s="3"/>
      <c r="CK1141" s="3"/>
      <c r="CL1141" s="3"/>
      <c r="CM1141" s="3"/>
      <c r="CN1141" s="3"/>
      <c r="CO1141" s="3"/>
      <c r="CP1141" s="3"/>
      <c r="CQ1141" s="3"/>
      <c r="CR1141" s="3"/>
      <c r="CS1141" s="3"/>
      <c r="CT1141" s="3"/>
      <c r="CU1141" s="3"/>
      <c r="CV1141" s="3"/>
      <c r="CW1141" s="3"/>
      <c r="CX1141" s="3"/>
      <c r="CY1141" s="3"/>
      <c r="CZ1141" s="3"/>
      <c r="DA1141" s="3"/>
      <c r="DB1141" s="3"/>
      <c r="DC1141" s="3"/>
      <c r="DD1141" s="3"/>
      <c r="DE1141" s="3"/>
      <c r="DF1141" s="3"/>
      <c r="DG1141" s="3"/>
      <c r="DH1141" s="3"/>
      <c r="DI1141" s="3"/>
      <c r="DJ1141" s="3"/>
      <c r="DK1141" s="3"/>
      <c r="DL1141" s="3"/>
      <c r="DM1141" s="3"/>
      <c r="DN1141" s="3"/>
      <c r="DO1141" s="3"/>
      <c r="DP1141" s="3"/>
      <c r="DQ1141" s="3"/>
      <c r="DR1141" s="3"/>
      <c r="DS1141" s="3"/>
      <c r="DT1141" s="3"/>
      <c r="DU1141" s="3"/>
      <c r="DV1141" s="3"/>
      <c r="DW1141" s="3"/>
      <c r="DX1141" s="3"/>
      <c r="DY1141" s="3"/>
      <c r="DZ1141" s="3"/>
      <c r="EA1141" s="3"/>
      <c r="EB1141" s="3"/>
      <c r="EC1141" s="3"/>
      <c r="ED1141" s="3"/>
      <c r="EE1141" s="3"/>
      <c r="EF1141" s="3"/>
      <c r="EG1141" s="3"/>
      <c r="EH1141" s="3"/>
      <c r="EI1141" s="3"/>
      <c r="EJ1141" s="3"/>
      <c r="EK1141" s="3"/>
      <c r="EL1141" s="3"/>
      <c r="EM1141" s="3"/>
      <c r="EN1141" s="3"/>
      <c r="EO1141" s="3"/>
      <c r="EP1141" s="3"/>
      <c r="EQ1141" s="3"/>
      <c r="ER1141" s="3"/>
      <c r="ES1141" s="3"/>
      <c r="ET1141" s="3"/>
      <c r="EU1141" s="3"/>
      <c r="EV1141" s="3"/>
      <c r="EW1141" s="3"/>
      <c r="EX1141" s="3"/>
      <c r="EY1141" s="3"/>
      <c r="EZ1141" s="3"/>
      <c r="FA1141" s="3"/>
      <c r="FB1141" s="3"/>
      <c r="FC1141" s="3"/>
      <c r="FD1141" s="3"/>
      <c r="FE1141" s="3"/>
      <c r="FF1141" s="3"/>
      <c r="FG1141" s="3"/>
    </row>
    <row r="1142" spans="1:163" s="6" customFormat="1">
      <c r="A1142" s="5"/>
      <c r="B1142" s="4"/>
      <c r="C1142" s="4"/>
      <c r="D1142" s="4"/>
      <c r="E1142" s="4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3"/>
      <c r="AW1142" s="3"/>
      <c r="AX1142" s="3"/>
      <c r="AY1142" s="3"/>
      <c r="AZ1142" s="3"/>
      <c r="BA1142" s="3"/>
      <c r="BB1142" s="3"/>
      <c r="BC1142" s="3"/>
      <c r="BD1142" s="3"/>
      <c r="BE1142" s="3"/>
      <c r="BF1142" s="3"/>
      <c r="BG1142" s="3"/>
      <c r="BH1142" s="3"/>
      <c r="BI1142" s="3"/>
      <c r="BJ1142" s="3"/>
      <c r="BK1142" s="3"/>
      <c r="BL1142" s="3"/>
      <c r="BM1142" s="3"/>
      <c r="BN1142" s="3"/>
      <c r="BO1142" s="3"/>
      <c r="BP1142" s="3"/>
      <c r="BQ1142" s="3"/>
      <c r="BR1142" s="3"/>
      <c r="BS1142" s="3"/>
      <c r="BT1142" s="3"/>
      <c r="BU1142" s="3"/>
      <c r="BV1142" s="3"/>
      <c r="BW1142" s="3"/>
      <c r="BX1142" s="3"/>
      <c r="BY1142" s="3"/>
      <c r="BZ1142" s="3"/>
      <c r="CA1142" s="3"/>
      <c r="CB1142" s="3"/>
      <c r="CC1142" s="3"/>
      <c r="CD1142" s="3"/>
      <c r="CE1142" s="3"/>
      <c r="CF1142" s="3"/>
      <c r="CG1142" s="3"/>
      <c r="CH1142" s="3"/>
      <c r="CI1142" s="3"/>
      <c r="CJ1142" s="3"/>
      <c r="CK1142" s="3"/>
      <c r="CL1142" s="3"/>
      <c r="CM1142" s="3"/>
      <c r="CN1142" s="3"/>
      <c r="CO1142" s="3"/>
      <c r="CP1142" s="3"/>
      <c r="CQ1142" s="3"/>
      <c r="CR1142" s="3"/>
      <c r="CS1142" s="3"/>
      <c r="CT1142" s="3"/>
      <c r="CU1142" s="3"/>
      <c r="CV1142" s="3"/>
      <c r="CW1142" s="3"/>
      <c r="CX1142" s="3"/>
      <c r="CY1142" s="3"/>
      <c r="CZ1142" s="3"/>
      <c r="DA1142" s="3"/>
      <c r="DB1142" s="3"/>
      <c r="DC1142" s="3"/>
      <c r="DD1142" s="3"/>
      <c r="DE1142" s="3"/>
      <c r="DF1142" s="3"/>
      <c r="DG1142" s="3"/>
      <c r="DH1142" s="3"/>
      <c r="DI1142" s="3"/>
      <c r="DJ1142" s="3"/>
      <c r="DK1142" s="3"/>
      <c r="DL1142" s="3"/>
      <c r="DM1142" s="3"/>
      <c r="DN1142" s="3"/>
      <c r="DO1142" s="3"/>
      <c r="DP1142" s="3"/>
      <c r="DQ1142" s="3"/>
      <c r="DR1142" s="3"/>
      <c r="DS1142" s="3"/>
      <c r="DT1142" s="3"/>
      <c r="DU1142" s="3"/>
      <c r="DV1142" s="3"/>
      <c r="DW1142" s="3"/>
      <c r="DX1142" s="3"/>
      <c r="DY1142" s="3"/>
      <c r="DZ1142" s="3"/>
      <c r="EA1142" s="3"/>
      <c r="EB1142" s="3"/>
      <c r="EC1142" s="3"/>
      <c r="ED1142" s="3"/>
      <c r="EE1142" s="3"/>
      <c r="EF1142" s="3"/>
      <c r="EG1142" s="3"/>
      <c r="EH1142" s="3"/>
      <c r="EI1142" s="3"/>
      <c r="EJ1142" s="3"/>
      <c r="EK1142" s="3"/>
      <c r="EL1142" s="3"/>
      <c r="EM1142" s="3"/>
      <c r="EN1142" s="3"/>
      <c r="EO1142" s="3"/>
      <c r="EP1142" s="3"/>
      <c r="EQ1142" s="3"/>
      <c r="ER1142" s="3"/>
      <c r="ES1142" s="3"/>
      <c r="ET1142" s="3"/>
      <c r="EU1142" s="3"/>
      <c r="EV1142" s="3"/>
      <c r="EW1142" s="3"/>
      <c r="EX1142" s="3"/>
      <c r="EY1142" s="3"/>
      <c r="EZ1142" s="3"/>
      <c r="FA1142" s="3"/>
      <c r="FB1142" s="3"/>
      <c r="FC1142" s="3"/>
      <c r="FD1142" s="3"/>
      <c r="FE1142" s="3"/>
      <c r="FF1142" s="3"/>
      <c r="FG1142" s="3"/>
    </row>
    <row r="1143" spans="1:163" s="6" customFormat="1">
      <c r="A1143" s="5"/>
      <c r="B1143" s="4"/>
      <c r="C1143" s="4"/>
      <c r="D1143" s="4"/>
      <c r="E1143" s="4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3"/>
      <c r="AW1143" s="3"/>
      <c r="AX1143" s="3"/>
      <c r="AY1143" s="3"/>
      <c r="AZ1143" s="3"/>
      <c r="BA1143" s="3"/>
      <c r="BB1143" s="3"/>
      <c r="BC1143" s="3"/>
      <c r="BD1143" s="3"/>
      <c r="BE1143" s="3"/>
      <c r="BF1143" s="3"/>
      <c r="BG1143" s="3"/>
      <c r="BH1143" s="3"/>
      <c r="BI1143" s="3"/>
      <c r="BJ1143" s="3"/>
      <c r="BK1143" s="3"/>
      <c r="BL1143" s="3"/>
      <c r="BM1143" s="3"/>
      <c r="BN1143" s="3"/>
      <c r="BO1143" s="3"/>
      <c r="BP1143" s="3"/>
      <c r="BQ1143" s="3"/>
      <c r="BR1143" s="3"/>
      <c r="BS1143" s="3"/>
      <c r="BT1143" s="3"/>
      <c r="BU1143" s="3"/>
      <c r="BV1143" s="3"/>
      <c r="BW1143" s="3"/>
      <c r="BX1143" s="3"/>
      <c r="BY1143" s="3"/>
      <c r="BZ1143" s="3"/>
      <c r="CA1143" s="3"/>
      <c r="CB1143" s="3"/>
      <c r="CC1143" s="3"/>
      <c r="CD1143" s="3"/>
      <c r="CE1143" s="3"/>
      <c r="CF1143" s="3"/>
      <c r="CG1143" s="3"/>
      <c r="CH1143" s="3"/>
      <c r="CI1143" s="3"/>
      <c r="CJ1143" s="3"/>
      <c r="CK1143" s="3"/>
      <c r="CL1143" s="3"/>
      <c r="CM1143" s="3"/>
      <c r="CN1143" s="3"/>
      <c r="CO1143" s="3"/>
      <c r="CP1143" s="3"/>
      <c r="CQ1143" s="3"/>
      <c r="CR1143" s="3"/>
      <c r="CS1143" s="3"/>
      <c r="CT1143" s="3"/>
      <c r="CU1143" s="3"/>
      <c r="CV1143" s="3"/>
      <c r="CW1143" s="3"/>
      <c r="CX1143" s="3"/>
      <c r="CY1143" s="3"/>
      <c r="CZ1143" s="3"/>
      <c r="DA1143" s="3"/>
      <c r="DB1143" s="3"/>
      <c r="DC1143" s="3"/>
      <c r="DD1143" s="3"/>
      <c r="DE1143" s="3"/>
      <c r="DF1143" s="3"/>
      <c r="DG1143" s="3"/>
      <c r="DH1143" s="3"/>
      <c r="DI1143" s="3"/>
      <c r="DJ1143" s="3"/>
      <c r="DK1143" s="3"/>
      <c r="DL1143" s="3"/>
      <c r="DM1143" s="3"/>
      <c r="DN1143" s="3"/>
      <c r="DO1143" s="3"/>
      <c r="DP1143" s="3"/>
      <c r="DQ1143" s="3"/>
      <c r="DR1143" s="3"/>
      <c r="DS1143" s="3"/>
      <c r="DT1143" s="3"/>
      <c r="DU1143" s="3"/>
      <c r="DV1143" s="3"/>
      <c r="DW1143" s="3"/>
      <c r="DX1143" s="3"/>
      <c r="DY1143" s="3"/>
      <c r="DZ1143" s="3"/>
      <c r="EA1143" s="3"/>
      <c r="EB1143" s="3"/>
      <c r="EC1143" s="3"/>
      <c r="ED1143" s="3"/>
      <c r="EE1143" s="3"/>
      <c r="EF1143" s="3"/>
      <c r="EG1143" s="3"/>
      <c r="EH1143" s="3"/>
      <c r="EI1143" s="3"/>
      <c r="EJ1143" s="3"/>
      <c r="EK1143" s="3"/>
      <c r="EL1143" s="3"/>
      <c r="EM1143" s="3"/>
      <c r="EN1143" s="3"/>
      <c r="EO1143" s="3"/>
      <c r="EP1143" s="3"/>
      <c r="EQ1143" s="3"/>
      <c r="ER1143" s="3"/>
      <c r="ES1143" s="3"/>
      <c r="ET1143" s="3"/>
      <c r="EU1143" s="3"/>
      <c r="EV1143" s="3"/>
      <c r="EW1143" s="3"/>
      <c r="EX1143" s="3"/>
      <c r="EY1143" s="3"/>
      <c r="EZ1143" s="3"/>
      <c r="FA1143" s="3"/>
      <c r="FB1143" s="3"/>
      <c r="FC1143" s="3"/>
      <c r="FD1143" s="3"/>
      <c r="FE1143" s="3"/>
      <c r="FF1143" s="3"/>
      <c r="FG1143" s="3"/>
    </row>
    <row r="1144" spans="1:163" s="6" customFormat="1">
      <c r="A1144" s="5"/>
      <c r="B1144" s="4"/>
      <c r="C1144" s="4"/>
      <c r="D1144" s="4"/>
      <c r="E1144" s="4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  <c r="AM1144" s="3"/>
      <c r="AN1144" s="3"/>
      <c r="AO1144" s="3"/>
      <c r="AP1144" s="3"/>
      <c r="AQ1144" s="3"/>
      <c r="AR1144" s="3"/>
      <c r="AS1144" s="3"/>
      <c r="AT1144" s="3"/>
      <c r="AU1144" s="3"/>
      <c r="AV1144" s="3"/>
      <c r="AW1144" s="3"/>
      <c r="AX1144" s="3"/>
      <c r="AY1144" s="3"/>
      <c r="AZ1144" s="3"/>
      <c r="BA1144" s="3"/>
      <c r="BB1144" s="3"/>
      <c r="BC1144" s="3"/>
      <c r="BD1144" s="3"/>
      <c r="BE1144" s="3"/>
      <c r="BF1144" s="3"/>
      <c r="BG1144" s="3"/>
      <c r="BH1144" s="3"/>
      <c r="BI1144" s="3"/>
      <c r="BJ1144" s="3"/>
      <c r="BK1144" s="3"/>
      <c r="BL1144" s="3"/>
      <c r="BM1144" s="3"/>
      <c r="BN1144" s="3"/>
      <c r="BO1144" s="3"/>
      <c r="BP1144" s="3"/>
      <c r="BQ1144" s="3"/>
      <c r="BR1144" s="3"/>
      <c r="BS1144" s="3"/>
      <c r="BT1144" s="3"/>
      <c r="BU1144" s="3"/>
      <c r="BV1144" s="3"/>
      <c r="BW1144" s="3"/>
      <c r="BX1144" s="3"/>
      <c r="BY1144" s="3"/>
      <c r="BZ1144" s="3"/>
      <c r="CA1144" s="3"/>
      <c r="CB1144" s="3"/>
      <c r="CC1144" s="3"/>
      <c r="CD1144" s="3"/>
      <c r="CE1144" s="3"/>
      <c r="CF1144" s="3"/>
      <c r="CG1144" s="3"/>
      <c r="CH1144" s="3"/>
      <c r="CI1144" s="3"/>
      <c r="CJ1144" s="3"/>
      <c r="CK1144" s="3"/>
      <c r="CL1144" s="3"/>
      <c r="CM1144" s="3"/>
      <c r="CN1144" s="3"/>
      <c r="CO1144" s="3"/>
      <c r="CP1144" s="3"/>
      <c r="CQ1144" s="3"/>
      <c r="CR1144" s="3"/>
      <c r="CS1144" s="3"/>
      <c r="CT1144" s="3"/>
      <c r="CU1144" s="3"/>
      <c r="CV1144" s="3"/>
      <c r="CW1144" s="3"/>
      <c r="CX1144" s="3"/>
      <c r="CY1144" s="3"/>
      <c r="CZ1144" s="3"/>
      <c r="DA1144" s="3"/>
      <c r="DB1144" s="3"/>
      <c r="DC1144" s="3"/>
      <c r="DD1144" s="3"/>
      <c r="DE1144" s="3"/>
      <c r="DF1144" s="3"/>
      <c r="DG1144" s="3"/>
      <c r="DH1144" s="3"/>
      <c r="DI1144" s="3"/>
      <c r="DJ1144" s="3"/>
      <c r="DK1144" s="3"/>
      <c r="DL1144" s="3"/>
      <c r="DM1144" s="3"/>
      <c r="DN1144" s="3"/>
      <c r="DO1144" s="3"/>
      <c r="DP1144" s="3"/>
      <c r="DQ1144" s="3"/>
      <c r="DR1144" s="3"/>
      <c r="DS1144" s="3"/>
      <c r="DT1144" s="3"/>
      <c r="DU1144" s="3"/>
      <c r="DV1144" s="3"/>
      <c r="DW1144" s="3"/>
      <c r="DX1144" s="3"/>
      <c r="DY1144" s="3"/>
      <c r="DZ1144" s="3"/>
      <c r="EA1144" s="3"/>
      <c r="EB1144" s="3"/>
      <c r="EC1144" s="3"/>
      <c r="ED1144" s="3"/>
      <c r="EE1144" s="3"/>
      <c r="EF1144" s="3"/>
      <c r="EG1144" s="3"/>
      <c r="EH1144" s="3"/>
      <c r="EI1144" s="3"/>
      <c r="EJ1144" s="3"/>
      <c r="EK1144" s="3"/>
      <c r="EL1144" s="3"/>
      <c r="EM1144" s="3"/>
      <c r="EN1144" s="3"/>
      <c r="EO1144" s="3"/>
      <c r="EP1144" s="3"/>
      <c r="EQ1144" s="3"/>
      <c r="ER1144" s="3"/>
      <c r="ES1144" s="3"/>
      <c r="ET1144" s="3"/>
      <c r="EU1144" s="3"/>
      <c r="EV1144" s="3"/>
      <c r="EW1144" s="3"/>
      <c r="EX1144" s="3"/>
      <c r="EY1144" s="3"/>
      <c r="EZ1144" s="3"/>
      <c r="FA1144" s="3"/>
      <c r="FB1144" s="3"/>
      <c r="FC1144" s="3"/>
      <c r="FD1144" s="3"/>
      <c r="FE1144" s="3"/>
      <c r="FF1144" s="3"/>
      <c r="FG1144" s="3"/>
    </row>
    <row r="1145" spans="1:163" s="6" customFormat="1">
      <c r="A1145" s="5"/>
      <c r="B1145" s="4"/>
      <c r="C1145" s="4"/>
      <c r="D1145" s="4"/>
      <c r="E1145" s="4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3"/>
      <c r="AH1145" s="3"/>
      <c r="AI1145" s="3"/>
      <c r="AJ1145" s="3"/>
      <c r="AK1145" s="3"/>
      <c r="AL1145" s="3"/>
      <c r="AM1145" s="3"/>
      <c r="AN1145" s="3"/>
      <c r="AO1145" s="3"/>
      <c r="AP1145" s="3"/>
      <c r="AQ1145" s="3"/>
      <c r="AR1145" s="3"/>
      <c r="AS1145" s="3"/>
      <c r="AT1145" s="3"/>
      <c r="AU1145" s="3"/>
      <c r="AV1145" s="3"/>
      <c r="AW1145" s="3"/>
      <c r="AX1145" s="3"/>
      <c r="AY1145" s="3"/>
      <c r="AZ1145" s="3"/>
      <c r="BA1145" s="3"/>
      <c r="BB1145" s="3"/>
      <c r="BC1145" s="3"/>
      <c r="BD1145" s="3"/>
      <c r="BE1145" s="3"/>
      <c r="BF1145" s="3"/>
      <c r="BG1145" s="3"/>
      <c r="BH1145" s="3"/>
      <c r="BI1145" s="3"/>
      <c r="BJ1145" s="3"/>
      <c r="BK1145" s="3"/>
      <c r="BL1145" s="3"/>
      <c r="BM1145" s="3"/>
      <c r="BN1145" s="3"/>
      <c r="BO1145" s="3"/>
      <c r="BP1145" s="3"/>
      <c r="BQ1145" s="3"/>
      <c r="BR1145" s="3"/>
      <c r="BS1145" s="3"/>
      <c r="BT1145" s="3"/>
      <c r="BU1145" s="3"/>
      <c r="BV1145" s="3"/>
      <c r="BW1145" s="3"/>
      <c r="BX1145" s="3"/>
      <c r="BY1145" s="3"/>
      <c r="BZ1145" s="3"/>
      <c r="CA1145" s="3"/>
      <c r="CB1145" s="3"/>
      <c r="CC1145" s="3"/>
      <c r="CD1145" s="3"/>
      <c r="CE1145" s="3"/>
      <c r="CF1145" s="3"/>
      <c r="CG1145" s="3"/>
      <c r="CH1145" s="3"/>
      <c r="CI1145" s="3"/>
      <c r="CJ1145" s="3"/>
      <c r="CK1145" s="3"/>
      <c r="CL1145" s="3"/>
      <c r="CM1145" s="3"/>
      <c r="CN1145" s="3"/>
      <c r="CO1145" s="3"/>
      <c r="CP1145" s="3"/>
      <c r="CQ1145" s="3"/>
      <c r="CR1145" s="3"/>
      <c r="CS1145" s="3"/>
      <c r="CT1145" s="3"/>
      <c r="CU1145" s="3"/>
      <c r="CV1145" s="3"/>
      <c r="CW1145" s="3"/>
      <c r="CX1145" s="3"/>
      <c r="CY1145" s="3"/>
      <c r="CZ1145" s="3"/>
      <c r="DA1145" s="3"/>
      <c r="DB1145" s="3"/>
      <c r="DC1145" s="3"/>
      <c r="DD1145" s="3"/>
      <c r="DE1145" s="3"/>
      <c r="DF1145" s="3"/>
      <c r="DG1145" s="3"/>
      <c r="DH1145" s="3"/>
      <c r="DI1145" s="3"/>
      <c r="DJ1145" s="3"/>
      <c r="DK1145" s="3"/>
      <c r="DL1145" s="3"/>
      <c r="DM1145" s="3"/>
      <c r="DN1145" s="3"/>
      <c r="DO1145" s="3"/>
      <c r="DP1145" s="3"/>
      <c r="DQ1145" s="3"/>
      <c r="DR1145" s="3"/>
      <c r="DS1145" s="3"/>
      <c r="DT1145" s="3"/>
      <c r="DU1145" s="3"/>
      <c r="DV1145" s="3"/>
      <c r="DW1145" s="3"/>
      <c r="DX1145" s="3"/>
      <c r="DY1145" s="3"/>
      <c r="DZ1145" s="3"/>
      <c r="EA1145" s="3"/>
      <c r="EB1145" s="3"/>
      <c r="EC1145" s="3"/>
      <c r="ED1145" s="3"/>
      <c r="EE1145" s="3"/>
      <c r="EF1145" s="3"/>
      <c r="EG1145" s="3"/>
      <c r="EH1145" s="3"/>
      <c r="EI1145" s="3"/>
      <c r="EJ1145" s="3"/>
      <c r="EK1145" s="3"/>
      <c r="EL1145" s="3"/>
      <c r="EM1145" s="3"/>
      <c r="EN1145" s="3"/>
      <c r="EO1145" s="3"/>
      <c r="EP1145" s="3"/>
      <c r="EQ1145" s="3"/>
      <c r="ER1145" s="3"/>
      <c r="ES1145" s="3"/>
      <c r="ET1145" s="3"/>
      <c r="EU1145" s="3"/>
      <c r="EV1145" s="3"/>
      <c r="EW1145" s="3"/>
      <c r="EX1145" s="3"/>
      <c r="EY1145" s="3"/>
      <c r="EZ1145" s="3"/>
      <c r="FA1145" s="3"/>
      <c r="FB1145" s="3"/>
      <c r="FC1145" s="3"/>
      <c r="FD1145" s="3"/>
      <c r="FE1145" s="3"/>
      <c r="FF1145" s="3"/>
      <c r="FG1145" s="3"/>
    </row>
    <row r="1146" spans="1:163" s="6" customFormat="1">
      <c r="A1146" s="5"/>
      <c r="B1146" s="4"/>
      <c r="C1146" s="4"/>
      <c r="D1146" s="4"/>
      <c r="E1146" s="4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  <c r="AM1146" s="3"/>
      <c r="AN1146" s="3"/>
      <c r="AO1146" s="3"/>
      <c r="AP1146" s="3"/>
      <c r="AQ1146" s="3"/>
      <c r="AR1146" s="3"/>
      <c r="AS1146" s="3"/>
      <c r="AT1146" s="3"/>
      <c r="AU1146" s="3"/>
      <c r="AV1146" s="3"/>
      <c r="AW1146" s="3"/>
      <c r="AX1146" s="3"/>
      <c r="AY1146" s="3"/>
      <c r="AZ1146" s="3"/>
      <c r="BA1146" s="3"/>
      <c r="BB1146" s="3"/>
      <c r="BC1146" s="3"/>
      <c r="BD1146" s="3"/>
      <c r="BE1146" s="3"/>
      <c r="BF1146" s="3"/>
      <c r="BG1146" s="3"/>
      <c r="BH1146" s="3"/>
      <c r="BI1146" s="3"/>
      <c r="BJ1146" s="3"/>
      <c r="BK1146" s="3"/>
      <c r="BL1146" s="3"/>
      <c r="BM1146" s="3"/>
      <c r="BN1146" s="3"/>
      <c r="BO1146" s="3"/>
      <c r="BP1146" s="3"/>
      <c r="BQ1146" s="3"/>
      <c r="BR1146" s="3"/>
      <c r="BS1146" s="3"/>
      <c r="BT1146" s="3"/>
      <c r="BU1146" s="3"/>
      <c r="BV1146" s="3"/>
      <c r="BW1146" s="3"/>
      <c r="BX1146" s="3"/>
      <c r="BY1146" s="3"/>
      <c r="BZ1146" s="3"/>
      <c r="CA1146" s="3"/>
      <c r="CB1146" s="3"/>
      <c r="CC1146" s="3"/>
      <c r="CD1146" s="3"/>
      <c r="CE1146" s="3"/>
      <c r="CF1146" s="3"/>
      <c r="CG1146" s="3"/>
      <c r="CH1146" s="3"/>
      <c r="CI1146" s="3"/>
      <c r="CJ1146" s="3"/>
      <c r="CK1146" s="3"/>
      <c r="CL1146" s="3"/>
      <c r="CM1146" s="3"/>
      <c r="CN1146" s="3"/>
      <c r="CO1146" s="3"/>
      <c r="CP1146" s="3"/>
      <c r="CQ1146" s="3"/>
      <c r="CR1146" s="3"/>
      <c r="CS1146" s="3"/>
      <c r="CT1146" s="3"/>
      <c r="CU1146" s="3"/>
      <c r="CV1146" s="3"/>
      <c r="CW1146" s="3"/>
      <c r="CX1146" s="3"/>
      <c r="CY1146" s="3"/>
      <c r="CZ1146" s="3"/>
      <c r="DA1146" s="3"/>
      <c r="DB1146" s="3"/>
      <c r="DC1146" s="3"/>
      <c r="DD1146" s="3"/>
      <c r="DE1146" s="3"/>
      <c r="DF1146" s="3"/>
      <c r="DG1146" s="3"/>
      <c r="DH1146" s="3"/>
      <c r="DI1146" s="3"/>
      <c r="DJ1146" s="3"/>
      <c r="DK1146" s="3"/>
      <c r="DL1146" s="3"/>
      <c r="DM1146" s="3"/>
      <c r="DN1146" s="3"/>
      <c r="DO1146" s="3"/>
      <c r="DP1146" s="3"/>
      <c r="DQ1146" s="3"/>
      <c r="DR1146" s="3"/>
      <c r="DS1146" s="3"/>
      <c r="DT1146" s="3"/>
      <c r="DU1146" s="3"/>
      <c r="DV1146" s="3"/>
      <c r="DW1146" s="3"/>
      <c r="DX1146" s="3"/>
      <c r="DY1146" s="3"/>
      <c r="DZ1146" s="3"/>
      <c r="EA1146" s="3"/>
      <c r="EB1146" s="3"/>
      <c r="EC1146" s="3"/>
      <c r="ED1146" s="3"/>
      <c r="EE1146" s="3"/>
      <c r="EF1146" s="3"/>
      <c r="EG1146" s="3"/>
      <c r="EH1146" s="3"/>
      <c r="EI1146" s="3"/>
      <c r="EJ1146" s="3"/>
      <c r="EK1146" s="3"/>
      <c r="EL1146" s="3"/>
      <c r="EM1146" s="3"/>
      <c r="EN1146" s="3"/>
      <c r="EO1146" s="3"/>
      <c r="EP1146" s="3"/>
      <c r="EQ1146" s="3"/>
      <c r="ER1146" s="3"/>
      <c r="ES1146" s="3"/>
      <c r="ET1146" s="3"/>
      <c r="EU1146" s="3"/>
      <c r="EV1146" s="3"/>
      <c r="EW1146" s="3"/>
      <c r="EX1146" s="3"/>
      <c r="EY1146" s="3"/>
      <c r="EZ1146" s="3"/>
      <c r="FA1146" s="3"/>
      <c r="FB1146" s="3"/>
      <c r="FC1146" s="3"/>
      <c r="FD1146" s="3"/>
      <c r="FE1146" s="3"/>
      <c r="FF1146" s="3"/>
      <c r="FG1146" s="3"/>
    </row>
    <row r="1147" spans="1:163" s="6" customFormat="1">
      <c r="A1147" s="5"/>
      <c r="B1147" s="4"/>
      <c r="C1147" s="4"/>
      <c r="D1147" s="4"/>
      <c r="E1147" s="4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3"/>
      <c r="AW1147" s="3"/>
      <c r="AX1147" s="3"/>
      <c r="AY1147" s="3"/>
      <c r="AZ1147" s="3"/>
      <c r="BA1147" s="3"/>
      <c r="BB1147" s="3"/>
      <c r="BC1147" s="3"/>
      <c r="BD1147" s="3"/>
      <c r="BE1147" s="3"/>
      <c r="BF1147" s="3"/>
      <c r="BG1147" s="3"/>
      <c r="BH1147" s="3"/>
      <c r="BI1147" s="3"/>
      <c r="BJ1147" s="3"/>
      <c r="BK1147" s="3"/>
      <c r="BL1147" s="3"/>
      <c r="BM1147" s="3"/>
      <c r="BN1147" s="3"/>
      <c r="BO1147" s="3"/>
      <c r="BP1147" s="3"/>
      <c r="BQ1147" s="3"/>
      <c r="BR1147" s="3"/>
      <c r="BS1147" s="3"/>
      <c r="BT1147" s="3"/>
      <c r="BU1147" s="3"/>
      <c r="BV1147" s="3"/>
      <c r="BW1147" s="3"/>
      <c r="BX1147" s="3"/>
      <c r="BY1147" s="3"/>
      <c r="BZ1147" s="3"/>
      <c r="CA1147" s="3"/>
      <c r="CB1147" s="3"/>
      <c r="CC1147" s="3"/>
      <c r="CD1147" s="3"/>
      <c r="CE1147" s="3"/>
      <c r="CF1147" s="3"/>
      <c r="CG1147" s="3"/>
      <c r="CH1147" s="3"/>
      <c r="CI1147" s="3"/>
      <c r="CJ1147" s="3"/>
      <c r="CK1147" s="3"/>
      <c r="CL1147" s="3"/>
      <c r="CM1147" s="3"/>
      <c r="CN1147" s="3"/>
      <c r="CO1147" s="3"/>
      <c r="CP1147" s="3"/>
      <c r="CQ1147" s="3"/>
      <c r="CR1147" s="3"/>
      <c r="CS1147" s="3"/>
      <c r="CT1147" s="3"/>
      <c r="CU1147" s="3"/>
      <c r="CV1147" s="3"/>
      <c r="CW1147" s="3"/>
      <c r="CX1147" s="3"/>
      <c r="CY1147" s="3"/>
      <c r="CZ1147" s="3"/>
      <c r="DA1147" s="3"/>
      <c r="DB1147" s="3"/>
      <c r="DC1147" s="3"/>
      <c r="DD1147" s="3"/>
      <c r="DE1147" s="3"/>
      <c r="DF1147" s="3"/>
      <c r="DG1147" s="3"/>
      <c r="DH1147" s="3"/>
      <c r="DI1147" s="3"/>
      <c r="DJ1147" s="3"/>
      <c r="DK1147" s="3"/>
      <c r="DL1147" s="3"/>
      <c r="DM1147" s="3"/>
      <c r="DN1147" s="3"/>
      <c r="DO1147" s="3"/>
      <c r="DP1147" s="3"/>
      <c r="DQ1147" s="3"/>
      <c r="DR1147" s="3"/>
      <c r="DS1147" s="3"/>
      <c r="DT1147" s="3"/>
      <c r="DU1147" s="3"/>
      <c r="DV1147" s="3"/>
      <c r="DW1147" s="3"/>
      <c r="DX1147" s="3"/>
      <c r="DY1147" s="3"/>
      <c r="DZ1147" s="3"/>
      <c r="EA1147" s="3"/>
      <c r="EB1147" s="3"/>
      <c r="EC1147" s="3"/>
      <c r="ED1147" s="3"/>
      <c r="EE1147" s="3"/>
      <c r="EF1147" s="3"/>
      <c r="EG1147" s="3"/>
      <c r="EH1147" s="3"/>
      <c r="EI1147" s="3"/>
      <c r="EJ1147" s="3"/>
      <c r="EK1147" s="3"/>
      <c r="EL1147" s="3"/>
      <c r="EM1147" s="3"/>
      <c r="EN1147" s="3"/>
      <c r="EO1147" s="3"/>
      <c r="EP1147" s="3"/>
      <c r="EQ1147" s="3"/>
      <c r="ER1147" s="3"/>
      <c r="ES1147" s="3"/>
      <c r="ET1147" s="3"/>
      <c r="EU1147" s="3"/>
      <c r="EV1147" s="3"/>
      <c r="EW1147" s="3"/>
      <c r="EX1147" s="3"/>
      <c r="EY1147" s="3"/>
      <c r="EZ1147" s="3"/>
      <c r="FA1147" s="3"/>
      <c r="FB1147" s="3"/>
      <c r="FC1147" s="3"/>
      <c r="FD1147" s="3"/>
      <c r="FE1147" s="3"/>
      <c r="FF1147" s="3"/>
      <c r="FG1147" s="3"/>
    </row>
    <row r="1148" spans="1:163" s="6" customFormat="1">
      <c r="A1148" s="5"/>
      <c r="B1148" s="4"/>
      <c r="C1148" s="4"/>
      <c r="D1148" s="4"/>
      <c r="E1148" s="4"/>
      <c r="F1148" s="3"/>
      <c r="G1148" s="3"/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3"/>
      <c r="AW1148" s="3"/>
      <c r="AX1148" s="3"/>
      <c r="AY1148" s="3"/>
      <c r="AZ1148" s="3"/>
      <c r="BA1148" s="3"/>
      <c r="BB1148" s="3"/>
      <c r="BC1148" s="3"/>
      <c r="BD1148" s="3"/>
      <c r="BE1148" s="3"/>
      <c r="BF1148" s="3"/>
      <c r="BG1148" s="3"/>
      <c r="BH1148" s="3"/>
      <c r="BI1148" s="3"/>
      <c r="BJ1148" s="3"/>
      <c r="BK1148" s="3"/>
      <c r="BL1148" s="3"/>
      <c r="BM1148" s="3"/>
      <c r="BN1148" s="3"/>
      <c r="BO1148" s="3"/>
      <c r="BP1148" s="3"/>
      <c r="BQ1148" s="3"/>
      <c r="BR1148" s="3"/>
      <c r="BS1148" s="3"/>
      <c r="BT1148" s="3"/>
      <c r="BU1148" s="3"/>
      <c r="BV1148" s="3"/>
      <c r="BW1148" s="3"/>
      <c r="BX1148" s="3"/>
      <c r="BY1148" s="3"/>
      <c r="BZ1148" s="3"/>
      <c r="CA1148" s="3"/>
      <c r="CB1148" s="3"/>
      <c r="CC1148" s="3"/>
      <c r="CD1148" s="3"/>
      <c r="CE1148" s="3"/>
      <c r="CF1148" s="3"/>
      <c r="CG1148" s="3"/>
      <c r="CH1148" s="3"/>
      <c r="CI1148" s="3"/>
      <c r="CJ1148" s="3"/>
      <c r="CK1148" s="3"/>
      <c r="CL1148" s="3"/>
      <c r="CM1148" s="3"/>
      <c r="CN1148" s="3"/>
      <c r="CO1148" s="3"/>
      <c r="CP1148" s="3"/>
      <c r="CQ1148" s="3"/>
      <c r="CR1148" s="3"/>
      <c r="CS1148" s="3"/>
      <c r="CT1148" s="3"/>
      <c r="CU1148" s="3"/>
      <c r="CV1148" s="3"/>
      <c r="CW1148" s="3"/>
      <c r="CX1148" s="3"/>
      <c r="CY1148" s="3"/>
      <c r="CZ1148" s="3"/>
      <c r="DA1148" s="3"/>
      <c r="DB1148" s="3"/>
      <c r="DC1148" s="3"/>
      <c r="DD1148" s="3"/>
      <c r="DE1148" s="3"/>
      <c r="DF1148" s="3"/>
      <c r="DG1148" s="3"/>
      <c r="DH1148" s="3"/>
      <c r="DI1148" s="3"/>
      <c r="DJ1148" s="3"/>
      <c r="DK1148" s="3"/>
      <c r="DL1148" s="3"/>
      <c r="DM1148" s="3"/>
      <c r="DN1148" s="3"/>
      <c r="DO1148" s="3"/>
      <c r="DP1148" s="3"/>
      <c r="DQ1148" s="3"/>
      <c r="DR1148" s="3"/>
      <c r="DS1148" s="3"/>
      <c r="DT1148" s="3"/>
      <c r="DU1148" s="3"/>
      <c r="DV1148" s="3"/>
      <c r="DW1148" s="3"/>
      <c r="DX1148" s="3"/>
      <c r="DY1148" s="3"/>
      <c r="DZ1148" s="3"/>
      <c r="EA1148" s="3"/>
      <c r="EB1148" s="3"/>
      <c r="EC1148" s="3"/>
      <c r="ED1148" s="3"/>
      <c r="EE1148" s="3"/>
      <c r="EF1148" s="3"/>
      <c r="EG1148" s="3"/>
      <c r="EH1148" s="3"/>
      <c r="EI1148" s="3"/>
      <c r="EJ1148" s="3"/>
      <c r="EK1148" s="3"/>
      <c r="EL1148" s="3"/>
      <c r="EM1148" s="3"/>
      <c r="EN1148" s="3"/>
      <c r="EO1148" s="3"/>
      <c r="EP1148" s="3"/>
      <c r="EQ1148" s="3"/>
      <c r="ER1148" s="3"/>
      <c r="ES1148" s="3"/>
      <c r="ET1148" s="3"/>
      <c r="EU1148" s="3"/>
      <c r="EV1148" s="3"/>
      <c r="EW1148" s="3"/>
      <c r="EX1148" s="3"/>
      <c r="EY1148" s="3"/>
      <c r="EZ1148" s="3"/>
      <c r="FA1148" s="3"/>
      <c r="FB1148" s="3"/>
      <c r="FC1148" s="3"/>
      <c r="FD1148" s="3"/>
      <c r="FE1148" s="3"/>
      <c r="FF1148" s="3"/>
      <c r="FG1148" s="3"/>
    </row>
    <row r="1149" spans="1:163" s="6" customFormat="1">
      <c r="A1149" s="5"/>
      <c r="B1149" s="4"/>
      <c r="C1149" s="4"/>
      <c r="D1149" s="4"/>
      <c r="E1149" s="4"/>
      <c r="F1149" s="3"/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3"/>
      <c r="AW1149" s="3"/>
      <c r="AX1149" s="3"/>
      <c r="AY1149" s="3"/>
      <c r="AZ1149" s="3"/>
      <c r="BA1149" s="3"/>
      <c r="BB1149" s="3"/>
      <c r="BC1149" s="3"/>
      <c r="BD1149" s="3"/>
      <c r="BE1149" s="3"/>
      <c r="BF1149" s="3"/>
      <c r="BG1149" s="3"/>
      <c r="BH1149" s="3"/>
      <c r="BI1149" s="3"/>
      <c r="BJ1149" s="3"/>
      <c r="BK1149" s="3"/>
      <c r="BL1149" s="3"/>
      <c r="BM1149" s="3"/>
      <c r="BN1149" s="3"/>
      <c r="BO1149" s="3"/>
      <c r="BP1149" s="3"/>
      <c r="BQ1149" s="3"/>
      <c r="BR1149" s="3"/>
      <c r="BS1149" s="3"/>
      <c r="BT1149" s="3"/>
      <c r="BU1149" s="3"/>
      <c r="BV1149" s="3"/>
      <c r="BW1149" s="3"/>
      <c r="BX1149" s="3"/>
      <c r="BY1149" s="3"/>
      <c r="BZ1149" s="3"/>
      <c r="CA1149" s="3"/>
      <c r="CB1149" s="3"/>
      <c r="CC1149" s="3"/>
      <c r="CD1149" s="3"/>
      <c r="CE1149" s="3"/>
      <c r="CF1149" s="3"/>
      <c r="CG1149" s="3"/>
      <c r="CH1149" s="3"/>
      <c r="CI1149" s="3"/>
      <c r="CJ1149" s="3"/>
      <c r="CK1149" s="3"/>
      <c r="CL1149" s="3"/>
      <c r="CM1149" s="3"/>
      <c r="CN1149" s="3"/>
      <c r="CO1149" s="3"/>
      <c r="CP1149" s="3"/>
      <c r="CQ1149" s="3"/>
      <c r="CR1149" s="3"/>
      <c r="CS1149" s="3"/>
      <c r="CT1149" s="3"/>
      <c r="CU1149" s="3"/>
      <c r="CV1149" s="3"/>
      <c r="CW1149" s="3"/>
      <c r="CX1149" s="3"/>
      <c r="CY1149" s="3"/>
      <c r="CZ1149" s="3"/>
      <c r="DA1149" s="3"/>
      <c r="DB1149" s="3"/>
      <c r="DC1149" s="3"/>
      <c r="DD1149" s="3"/>
      <c r="DE1149" s="3"/>
      <c r="DF1149" s="3"/>
      <c r="DG1149" s="3"/>
      <c r="DH1149" s="3"/>
      <c r="DI1149" s="3"/>
      <c r="DJ1149" s="3"/>
      <c r="DK1149" s="3"/>
      <c r="DL1149" s="3"/>
      <c r="DM1149" s="3"/>
      <c r="DN1149" s="3"/>
      <c r="DO1149" s="3"/>
      <c r="DP1149" s="3"/>
      <c r="DQ1149" s="3"/>
      <c r="DR1149" s="3"/>
      <c r="DS1149" s="3"/>
      <c r="DT1149" s="3"/>
      <c r="DU1149" s="3"/>
      <c r="DV1149" s="3"/>
      <c r="DW1149" s="3"/>
      <c r="DX1149" s="3"/>
      <c r="DY1149" s="3"/>
      <c r="DZ1149" s="3"/>
      <c r="EA1149" s="3"/>
      <c r="EB1149" s="3"/>
      <c r="EC1149" s="3"/>
      <c r="ED1149" s="3"/>
      <c r="EE1149" s="3"/>
      <c r="EF1149" s="3"/>
      <c r="EG1149" s="3"/>
      <c r="EH1149" s="3"/>
      <c r="EI1149" s="3"/>
      <c r="EJ1149" s="3"/>
      <c r="EK1149" s="3"/>
      <c r="EL1149" s="3"/>
      <c r="EM1149" s="3"/>
      <c r="EN1149" s="3"/>
      <c r="EO1149" s="3"/>
      <c r="EP1149" s="3"/>
      <c r="EQ1149" s="3"/>
      <c r="ER1149" s="3"/>
      <c r="ES1149" s="3"/>
      <c r="ET1149" s="3"/>
      <c r="EU1149" s="3"/>
      <c r="EV1149" s="3"/>
      <c r="EW1149" s="3"/>
      <c r="EX1149" s="3"/>
      <c r="EY1149" s="3"/>
      <c r="EZ1149" s="3"/>
      <c r="FA1149" s="3"/>
      <c r="FB1149" s="3"/>
      <c r="FC1149" s="3"/>
      <c r="FD1149" s="3"/>
      <c r="FE1149" s="3"/>
      <c r="FF1149" s="3"/>
      <c r="FG1149" s="3"/>
    </row>
    <row r="1150" spans="1:163" s="6" customFormat="1">
      <c r="A1150" s="5"/>
      <c r="B1150" s="4"/>
      <c r="C1150" s="4"/>
      <c r="D1150" s="4"/>
      <c r="E1150" s="4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  <c r="AM1150" s="3"/>
      <c r="AN1150" s="3"/>
      <c r="AO1150" s="3"/>
      <c r="AP1150" s="3"/>
      <c r="AQ1150" s="3"/>
      <c r="AR1150" s="3"/>
      <c r="AS1150" s="3"/>
      <c r="AT1150" s="3"/>
      <c r="AU1150" s="3"/>
      <c r="AV1150" s="3"/>
      <c r="AW1150" s="3"/>
      <c r="AX1150" s="3"/>
      <c r="AY1150" s="3"/>
      <c r="AZ1150" s="3"/>
      <c r="BA1150" s="3"/>
      <c r="BB1150" s="3"/>
      <c r="BC1150" s="3"/>
      <c r="BD1150" s="3"/>
      <c r="BE1150" s="3"/>
      <c r="BF1150" s="3"/>
      <c r="BG1150" s="3"/>
      <c r="BH1150" s="3"/>
      <c r="BI1150" s="3"/>
      <c r="BJ1150" s="3"/>
      <c r="BK1150" s="3"/>
      <c r="BL1150" s="3"/>
      <c r="BM1150" s="3"/>
      <c r="BN1150" s="3"/>
      <c r="BO1150" s="3"/>
      <c r="BP1150" s="3"/>
      <c r="BQ1150" s="3"/>
      <c r="BR1150" s="3"/>
      <c r="BS1150" s="3"/>
      <c r="BT1150" s="3"/>
      <c r="BU1150" s="3"/>
      <c r="BV1150" s="3"/>
      <c r="BW1150" s="3"/>
      <c r="BX1150" s="3"/>
      <c r="BY1150" s="3"/>
      <c r="BZ1150" s="3"/>
      <c r="CA1150" s="3"/>
      <c r="CB1150" s="3"/>
      <c r="CC1150" s="3"/>
      <c r="CD1150" s="3"/>
      <c r="CE1150" s="3"/>
      <c r="CF1150" s="3"/>
      <c r="CG1150" s="3"/>
      <c r="CH1150" s="3"/>
      <c r="CI1150" s="3"/>
      <c r="CJ1150" s="3"/>
      <c r="CK1150" s="3"/>
      <c r="CL1150" s="3"/>
      <c r="CM1150" s="3"/>
      <c r="CN1150" s="3"/>
      <c r="CO1150" s="3"/>
      <c r="CP1150" s="3"/>
      <c r="CQ1150" s="3"/>
      <c r="CR1150" s="3"/>
      <c r="CS1150" s="3"/>
      <c r="CT1150" s="3"/>
      <c r="CU1150" s="3"/>
      <c r="CV1150" s="3"/>
      <c r="CW1150" s="3"/>
      <c r="CX1150" s="3"/>
      <c r="CY1150" s="3"/>
      <c r="CZ1150" s="3"/>
      <c r="DA1150" s="3"/>
      <c r="DB1150" s="3"/>
      <c r="DC1150" s="3"/>
      <c r="DD1150" s="3"/>
      <c r="DE1150" s="3"/>
      <c r="DF1150" s="3"/>
      <c r="DG1150" s="3"/>
      <c r="DH1150" s="3"/>
      <c r="DI1150" s="3"/>
      <c r="DJ1150" s="3"/>
      <c r="DK1150" s="3"/>
      <c r="DL1150" s="3"/>
      <c r="DM1150" s="3"/>
      <c r="DN1150" s="3"/>
      <c r="DO1150" s="3"/>
      <c r="DP1150" s="3"/>
      <c r="DQ1150" s="3"/>
      <c r="DR1150" s="3"/>
      <c r="DS1150" s="3"/>
      <c r="DT1150" s="3"/>
      <c r="DU1150" s="3"/>
      <c r="DV1150" s="3"/>
      <c r="DW1150" s="3"/>
      <c r="DX1150" s="3"/>
      <c r="DY1150" s="3"/>
      <c r="DZ1150" s="3"/>
      <c r="EA1150" s="3"/>
      <c r="EB1150" s="3"/>
      <c r="EC1150" s="3"/>
      <c r="ED1150" s="3"/>
      <c r="EE1150" s="3"/>
      <c r="EF1150" s="3"/>
      <c r="EG1150" s="3"/>
      <c r="EH1150" s="3"/>
      <c r="EI1150" s="3"/>
      <c r="EJ1150" s="3"/>
      <c r="EK1150" s="3"/>
      <c r="EL1150" s="3"/>
      <c r="EM1150" s="3"/>
      <c r="EN1150" s="3"/>
      <c r="EO1150" s="3"/>
      <c r="EP1150" s="3"/>
      <c r="EQ1150" s="3"/>
      <c r="ER1150" s="3"/>
      <c r="ES1150" s="3"/>
      <c r="ET1150" s="3"/>
      <c r="EU1150" s="3"/>
      <c r="EV1150" s="3"/>
      <c r="EW1150" s="3"/>
      <c r="EX1150" s="3"/>
      <c r="EY1150" s="3"/>
      <c r="EZ1150" s="3"/>
      <c r="FA1150" s="3"/>
      <c r="FB1150" s="3"/>
      <c r="FC1150" s="3"/>
      <c r="FD1150" s="3"/>
      <c r="FE1150" s="3"/>
      <c r="FF1150" s="3"/>
      <c r="FG1150" s="3"/>
    </row>
    <row r="1151" spans="1:163" s="6" customFormat="1">
      <c r="A1151" s="5"/>
      <c r="B1151" s="4"/>
      <c r="C1151" s="4"/>
      <c r="D1151" s="4"/>
      <c r="E1151" s="4"/>
      <c r="F1151" s="3"/>
      <c r="G1151" s="3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3"/>
      <c r="AH1151" s="3"/>
      <c r="AI1151" s="3"/>
      <c r="AJ1151" s="3"/>
      <c r="AK1151" s="3"/>
      <c r="AL1151" s="3"/>
      <c r="AM1151" s="3"/>
      <c r="AN1151" s="3"/>
      <c r="AO1151" s="3"/>
      <c r="AP1151" s="3"/>
      <c r="AQ1151" s="3"/>
      <c r="AR1151" s="3"/>
      <c r="AS1151" s="3"/>
      <c r="AT1151" s="3"/>
      <c r="AU1151" s="3"/>
      <c r="AV1151" s="3"/>
      <c r="AW1151" s="3"/>
      <c r="AX1151" s="3"/>
      <c r="AY1151" s="3"/>
      <c r="AZ1151" s="3"/>
      <c r="BA1151" s="3"/>
      <c r="BB1151" s="3"/>
      <c r="BC1151" s="3"/>
      <c r="BD1151" s="3"/>
      <c r="BE1151" s="3"/>
      <c r="BF1151" s="3"/>
      <c r="BG1151" s="3"/>
      <c r="BH1151" s="3"/>
      <c r="BI1151" s="3"/>
      <c r="BJ1151" s="3"/>
      <c r="BK1151" s="3"/>
      <c r="BL1151" s="3"/>
      <c r="BM1151" s="3"/>
      <c r="BN1151" s="3"/>
      <c r="BO1151" s="3"/>
      <c r="BP1151" s="3"/>
      <c r="BQ1151" s="3"/>
      <c r="BR1151" s="3"/>
      <c r="BS1151" s="3"/>
      <c r="BT1151" s="3"/>
      <c r="BU1151" s="3"/>
      <c r="BV1151" s="3"/>
      <c r="BW1151" s="3"/>
      <c r="BX1151" s="3"/>
      <c r="BY1151" s="3"/>
      <c r="BZ1151" s="3"/>
      <c r="CA1151" s="3"/>
      <c r="CB1151" s="3"/>
      <c r="CC1151" s="3"/>
      <c r="CD1151" s="3"/>
      <c r="CE1151" s="3"/>
      <c r="CF1151" s="3"/>
      <c r="CG1151" s="3"/>
      <c r="CH1151" s="3"/>
      <c r="CI1151" s="3"/>
      <c r="CJ1151" s="3"/>
      <c r="CK1151" s="3"/>
      <c r="CL1151" s="3"/>
      <c r="CM1151" s="3"/>
      <c r="CN1151" s="3"/>
      <c r="CO1151" s="3"/>
      <c r="CP1151" s="3"/>
      <c r="CQ1151" s="3"/>
      <c r="CR1151" s="3"/>
      <c r="CS1151" s="3"/>
      <c r="CT1151" s="3"/>
      <c r="CU1151" s="3"/>
      <c r="CV1151" s="3"/>
      <c r="CW1151" s="3"/>
      <c r="CX1151" s="3"/>
      <c r="CY1151" s="3"/>
      <c r="CZ1151" s="3"/>
      <c r="DA1151" s="3"/>
      <c r="DB1151" s="3"/>
      <c r="DC1151" s="3"/>
      <c r="DD1151" s="3"/>
      <c r="DE1151" s="3"/>
      <c r="DF1151" s="3"/>
      <c r="DG1151" s="3"/>
      <c r="DH1151" s="3"/>
      <c r="DI1151" s="3"/>
      <c r="DJ1151" s="3"/>
      <c r="DK1151" s="3"/>
      <c r="DL1151" s="3"/>
      <c r="DM1151" s="3"/>
      <c r="DN1151" s="3"/>
      <c r="DO1151" s="3"/>
      <c r="DP1151" s="3"/>
      <c r="DQ1151" s="3"/>
      <c r="DR1151" s="3"/>
      <c r="DS1151" s="3"/>
      <c r="DT1151" s="3"/>
      <c r="DU1151" s="3"/>
      <c r="DV1151" s="3"/>
      <c r="DW1151" s="3"/>
      <c r="DX1151" s="3"/>
      <c r="DY1151" s="3"/>
      <c r="DZ1151" s="3"/>
      <c r="EA1151" s="3"/>
      <c r="EB1151" s="3"/>
      <c r="EC1151" s="3"/>
      <c r="ED1151" s="3"/>
      <c r="EE1151" s="3"/>
      <c r="EF1151" s="3"/>
      <c r="EG1151" s="3"/>
      <c r="EH1151" s="3"/>
      <c r="EI1151" s="3"/>
      <c r="EJ1151" s="3"/>
      <c r="EK1151" s="3"/>
      <c r="EL1151" s="3"/>
      <c r="EM1151" s="3"/>
      <c r="EN1151" s="3"/>
      <c r="EO1151" s="3"/>
      <c r="EP1151" s="3"/>
      <c r="EQ1151" s="3"/>
      <c r="ER1151" s="3"/>
      <c r="ES1151" s="3"/>
      <c r="ET1151" s="3"/>
      <c r="EU1151" s="3"/>
      <c r="EV1151" s="3"/>
      <c r="EW1151" s="3"/>
      <c r="EX1151" s="3"/>
      <c r="EY1151" s="3"/>
      <c r="EZ1151" s="3"/>
      <c r="FA1151" s="3"/>
      <c r="FB1151" s="3"/>
      <c r="FC1151" s="3"/>
      <c r="FD1151" s="3"/>
      <c r="FE1151" s="3"/>
      <c r="FF1151" s="3"/>
      <c r="FG1151" s="3"/>
    </row>
    <row r="1152" spans="1:163" s="6" customFormat="1">
      <c r="A1152" s="5"/>
      <c r="B1152" s="4"/>
      <c r="C1152" s="4"/>
      <c r="D1152" s="4"/>
      <c r="E1152" s="4"/>
      <c r="F1152" s="3"/>
      <c r="G1152" s="3"/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/>
      <c r="AH1152" s="3"/>
      <c r="AI1152" s="3"/>
      <c r="AJ1152" s="3"/>
      <c r="AK1152" s="3"/>
      <c r="AL1152" s="3"/>
      <c r="AM1152" s="3"/>
      <c r="AN1152" s="3"/>
      <c r="AO1152" s="3"/>
      <c r="AP1152" s="3"/>
      <c r="AQ1152" s="3"/>
      <c r="AR1152" s="3"/>
      <c r="AS1152" s="3"/>
      <c r="AT1152" s="3"/>
      <c r="AU1152" s="3"/>
      <c r="AV1152" s="3"/>
      <c r="AW1152" s="3"/>
      <c r="AX1152" s="3"/>
      <c r="AY1152" s="3"/>
      <c r="AZ1152" s="3"/>
      <c r="BA1152" s="3"/>
      <c r="BB1152" s="3"/>
      <c r="BC1152" s="3"/>
      <c r="BD1152" s="3"/>
      <c r="BE1152" s="3"/>
      <c r="BF1152" s="3"/>
      <c r="BG1152" s="3"/>
      <c r="BH1152" s="3"/>
      <c r="BI1152" s="3"/>
      <c r="BJ1152" s="3"/>
      <c r="BK1152" s="3"/>
      <c r="BL1152" s="3"/>
      <c r="BM1152" s="3"/>
      <c r="BN1152" s="3"/>
      <c r="BO1152" s="3"/>
      <c r="BP1152" s="3"/>
      <c r="BQ1152" s="3"/>
      <c r="BR1152" s="3"/>
      <c r="BS1152" s="3"/>
      <c r="BT1152" s="3"/>
      <c r="BU1152" s="3"/>
      <c r="BV1152" s="3"/>
      <c r="BW1152" s="3"/>
      <c r="BX1152" s="3"/>
      <c r="BY1152" s="3"/>
      <c r="BZ1152" s="3"/>
      <c r="CA1152" s="3"/>
      <c r="CB1152" s="3"/>
      <c r="CC1152" s="3"/>
      <c r="CD1152" s="3"/>
      <c r="CE1152" s="3"/>
      <c r="CF1152" s="3"/>
      <c r="CG1152" s="3"/>
      <c r="CH1152" s="3"/>
      <c r="CI1152" s="3"/>
      <c r="CJ1152" s="3"/>
      <c r="CK1152" s="3"/>
      <c r="CL1152" s="3"/>
      <c r="CM1152" s="3"/>
      <c r="CN1152" s="3"/>
      <c r="CO1152" s="3"/>
      <c r="CP1152" s="3"/>
      <c r="CQ1152" s="3"/>
      <c r="CR1152" s="3"/>
      <c r="CS1152" s="3"/>
      <c r="CT1152" s="3"/>
      <c r="CU1152" s="3"/>
      <c r="CV1152" s="3"/>
      <c r="CW1152" s="3"/>
      <c r="CX1152" s="3"/>
      <c r="CY1152" s="3"/>
      <c r="CZ1152" s="3"/>
      <c r="DA1152" s="3"/>
      <c r="DB1152" s="3"/>
      <c r="DC1152" s="3"/>
      <c r="DD1152" s="3"/>
      <c r="DE1152" s="3"/>
      <c r="DF1152" s="3"/>
      <c r="DG1152" s="3"/>
      <c r="DH1152" s="3"/>
      <c r="DI1152" s="3"/>
      <c r="DJ1152" s="3"/>
      <c r="DK1152" s="3"/>
      <c r="DL1152" s="3"/>
      <c r="DM1152" s="3"/>
      <c r="DN1152" s="3"/>
      <c r="DO1152" s="3"/>
      <c r="DP1152" s="3"/>
      <c r="DQ1152" s="3"/>
      <c r="DR1152" s="3"/>
      <c r="DS1152" s="3"/>
      <c r="DT1152" s="3"/>
      <c r="DU1152" s="3"/>
      <c r="DV1152" s="3"/>
      <c r="DW1152" s="3"/>
      <c r="DX1152" s="3"/>
      <c r="DY1152" s="3"/>
      <c r="DZ1152" s="3"/>
      <c r="EA1152" s="3"/>
      <c r="EB1152" s="3"/>
      <c r="EC1152" s="3"/>
      <c r="ED1152" s="3"/>
      <c r="EE1152" s="3"/>
      <c r="EF1152" s="3"/>
      <c r="EG1152" s="3"/>
      <c r="EH1152" s="3"/>
      <c r="EI1152" s="3"/>
      <c r="EJ1152" s="3"/>
      <c r="EK1152" s="3"/>
      <c r="EL1152" s="3"/>
      <c r="EM1152" s="3"/>
      <c r="EN1152" s="3"/>
      <c r="EO1152" s="3"/>
      <c r="EP1152" s="3"/>
      <c r="EQ1152" s="3"/>
      <c r="ER1152" s="3"/>
      <c r="ES1152" s="3"/>
      <c r="ET1152" s="3"/>
      <c r="EU1152" s="3"/>
      <c r="EV1152" s="3"/>
      <c r="EW1152" s="3"/>
      <c r="EX1152" s="3"/>
      <c r="EY1152" s="3"/>
      <c r="EZ1152" s="3"/>
      <c r="FA1152" s="3"/>
      <c r="FB1152" s="3"/>
      <c r="FC1152" s="3"/>
      <c r="FD1152" s="3"/>
      <c r="FE1152" s="3"/>
      <c r="FF1152" s="3"/>
      <c r="FG1152" s="3"/>
    </row>
    <row r="1153" spans="1:163" s="6" customFormat="1">
      <c r="A1153" s="5"/>
      <c r="B1153" s="4"/>
      <c r="C1153" s="4"/>
      <c r="D1153" s="4"/>
      <c r="E1153" s="4"/>
      <c r="F1153" s="3"/>
      <c r="G1153" s="3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3"/>
      <c r="AW1153" s="3"/>
      <c r="AX1153" s="3"/>
      <c r="AY1153" s="3"/>
      <c r="AZ1153" s="3"/>
      <c r="BA1153" s="3"/>
      <c r="BB1153" s="3"/>
      <c r="BC1153" s="3"/>
      <c r="BD1153" s="3"/>
      <c r="BE1153" s="3"/>
      <c r="BF1153" s="3"/>
      <c r="BG1153" s="3"/>
      <c r="BH1153" s="3"/>
      <c r="BI1153" s="3"/>
      <c r="BJ1153" s="3"/>
      <c r="BK1153" s="3"/>
      <c r="BL1153" s="3"/>
      <c r="BM1153" s="3"/>
      <c r="BN1153" s="3"/>
      <c r="BO1153" s="3"/>
      <c r="BP1153" s="3"/>
      <c r="BQ1153" s="3"/>
      <c r="BR1153" s="3"/>
      <c r="BS1153" s="3"/>
      <c r="BT1153" s="3"/>
      <c r="BU1153" s="3"/>
      <c r="BV1153" s="3"/>
      <c r="BW1153" s="3"/>
      <c r="BX1153" s="3"/>
      <c r="BY1153" s="3"/>
      <c r="BZ1153" s="3"/>
      <c r="CA1153" s="3"/>
      <c r="CB1153" s="3"/>
      <c r="CC1153" s="3"/>
      <c r="CD1153" s="3"/>
      <c r="CE1153" s="3"/>
      <c r="CF1153" s="3"/>
      <c r="CG1153" s="3"/>
      <c r="CH1153" s="3"/>
      <c r="CI1153" s="3"/>
      <c r="CJ1153" s="3"/>
      <c r="CK1153" s="3"/>
      <c r="CL1153" s="3"/>
      <c r="CM1153" s="3"/>
      <c r="CN1153" s="3"/>
      <c r="CO1153" s="3"/>
      <c r="CP1153" s="3"/>
      <c r="CQ1153" s="3"/>
      <c r="CR1153" s="3"/>
      <c r="CS1153" s="3"/>
      <c r="CT1153" s="3"/>
      <c r="CU1153" s="3"/>
      <c r="CV1153" s="3"/>
      <c r="CW1153" s="3"/>
      <c r="CX1153" s="3"/>
      <c r="CY1153" s="3"/>
      <c r="CZ1153" s="3"/>
      <c r="DA1153" s="3"/>
      <c r="DB1153" s="3"/>
      <c r="DC1153" s="3"/>
      <c r="DD1153" s="3"/>
      <c r="DE1153" s="3"/>
      <c r="DF1153" s="3"/>
      <c r="DG1153" s="3"/>
      <c r="DH1153" s="3"/>
      <c r="DI1153" s="3"/>
      <c r="DJ1153" s="3"/>
      <c r="DK1153" s="3"/>
      <c r="DL1153" s="3"/>
      <c r="DM1153" s="3"/>
      <c r="DN1153" s="3"/>
      <c r="DO1153" s="3"/>
      <c r="DP1153" s="3"/>
      <c r="DQ1153" s="3"/>
      <c r="DR1153" s="3"/>
      <c r="DS1153" s="3"/>
      <c r="DT1153" s="3"/>
      <c r="DU1153" s="3"/>
      <c r="DV1153" s="3"/>
      <c r="DW1153" s="3"/>
      <c r="DX1153" s="3"/>
      <c r="DY1153" s="3"/>
      <c r="DZ1153" s="3"/>
      <c r="EA1153" s="3"/>
      <c r="EB1153" s="3"/>
      <c r="EC1153" s="3"/>
      <c r="ED1153" s="3"/>
      <c r="EE1153" s="3"/>
      <c r="EF1153" s="3"/>
      <c r="EG1153" s="3"/>
      <c r="EH1153" s="3"/>
      <c r="EI1153" s="3"/>
      <c r="EJ1153" s="3"/>
      <c r="EK1153" s="3"/>
      <c r="EL1153" s="3"/>
      <c r="EM1153" s="3"/>
      <c r="EN1153" s="3"/>
      <c r="EO1153" s="3"/>
      <c r="EP1153" s="3"/>
      <c r="EQ1153" s="3"/>
      <c r="ER1153" s="3"/>
      <c r="ES1153" s="3"/>
      <c r="ET1153" s="3"/>
      <c r="EU1153" s="3"/>
      <c r="EV1153" s="3"/>
      <c r="EW1153" s="3"/>
      <c r="EX1153" s="3"/>
      <c r="EY1153" s="3"/>
      <c r="EZ1153" s="3"/>
      <c r="FA1153" s="3"/>
      <c r="FB1153" s="3"/>
      <c r="FC1153" s="3"/>
      <c r="FD1153" s="3"/>
      <c r="FE1153" s="3"/>
      <c r="FF1153" s="3"/>
      <c r="FG1153" s="3"/>
    </row>
    <row r="1154" spans="1:163" s="6" customFormat="1">
      <c r="A1154" s="5"/>
      <c r="B1154" s="4"/>
      <c r="C1154" s="4"/>
      <c r="D1154" s="4"/>
      <c r="E1154" s="4"/>
      <c r="F1154" s="3"/>
      <c r="G1154" s="3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3"/>
      <c r="AW1154" s="3"/>
      <c r="AX1154" s="3"/>
      <c r="AY1154" s="3"/>
      <c r="AZ1154" s="3"/>
      <c r="BA1154" s="3"/>
      <c r="BB1154" s="3"/>
      <c r="BC1154" s="3"/>
      <c r="BD1154" s="3"/>
      <c r="BE1154" s="3"/>
      <c r="BF1154" s="3"/>
      <c r="BG1154" s="3"/>
      <c r="BH1154" s="3"/>
      <c r="BI1154" s="3"/>
      <c r="BJ1154" s="3"/>
      <c r="BK1154" s="3"/>
      <c r="BL1154" s="3"/>
      <c r="BM1154" s="3"/>
      <c r="BN1154" s="3"/>
      <c r="BO1154" s="3"/>
      <c r="BP1154" s="3"/>
      <c r="BQ1154" s="3"/>
      <c r="BR1154" s="3"/>
      <c r="BS1154" s="3"/>
      <c r="BT1154" s="3"/>
      <c r="BU1154" s="3"/>
      <c r="BV1154" s="3"/>
      <c r="BW1154" s="3"/>
      <c r="BX1154" s="3"/>
      <c r="BY1154" s="3"/>
      <c r="BZ1154" s="3"/>
      <c r="CA1154" s="3"/>
      <c r="CB1154" s="3"/>
      <c r="CC1154" s="3"/>
      <c r="CD1154" s="3"/>
      <c r="CE1154" s="3"/>
      <c r="CF1154" s="3"/>
      <c r="CG1154" s="3"/>
      <c r="CH1154" s="3"/>
      <c r="CI1154" s="3"/>
      <c r="CJ1154" s="3"/>
      <c r="CK1154" s="3"/>
      <c r="CL1154" s="3"/>
      <c r="CM1154" s="3"/>
      <c r="CN1154" s="3"/>
      <c r="CO1154" s="3"/>
      <c r="CP1154" s="3"/>
      <c r="CQ1154" s="3"/>
      <c r="CR1154" s="3"/>
      <c r="CS1154" s="3"/>
      <c r="CT1154" s="3"/>
      <c r="CU1154" s="3"/>
      <c r="CV1154" s="3"/>
      <c r="CW1154" s="3"/>
      <c r="CX1154" s="3"/>
      <c r="CY1154" s="3"/>
      <c r="CZ1154" s="3"/>
      <c r="DA1154" s="3"/>
      <c r="DB1154" s="3"/>
      <c r="DC1154" s="3"/>
      <c r="DD1154" s="3"/>
      <c r="DE1154" s="3"/>
      <c r="DF1154" s="3"/>
      <c r="DG1154" s="3"/>
      <c r="DH1154" s="3"/>
      <c r="DI1154" s="3"/>
      <c r="DJ1154" s="3"/>
      <c r="DK1154" s="3"/>
      <c r="DL1154" s="3"/>
      <c r="DM1154" s="3"/>
      <c r="DN1154" s="3"/>
      <c r="DO1154" s="3"/>
      <c r="DP1154" s="3"/>
      <c r="DQ1154" s="3"/>
      <c r="DR1154" s="3"/>
      <c r="DS1154" s="3"/>
      <c r="DT1154" s="3"/>
      <c r="DU1154" s="3"/>
      <c r="DV1154" s="3"/>
      <c r="DW1154" s="3"/>
      <c r="DX1154" s="3"/>
      <c r="DY1154" s="3"/>
      <c r="DZ1154" s="3"/>
      <c r="EA1154" s="3"/>
      <c r="EB1154" s="3"/>
      <c r="EC1154" s="3"/>
      <c r="ED1154" s="3"/>
      <c r="EE1154" s="3"/>
      <c r="EF1154" s="3"/>
      <c r="EG1154" s="3"/>
      <c r="EH1154" s="3"/>
      <c r="EI1154" s="3"/>
      <c r="EJ1154" s="3"/>
      <c r="EK1154" s="3"/>
      <c r="EL1154" s="3"/>
      <c r="EM1154" s="3"/>
      <c r="EN1154" s="3"/>
      <c r="EO1154" s="3"/>
      <c r="EP1154" s="3"/>
      <c r="EQ1154" s="3"/>
      <c r="ER1154" s="3"/>
      <c r="ES1154" s="3"/>
      <c r="ET1154" s="3"/>
      <c r="EU1154" s="3"/>
      <c r="EV1154" s="3"/>
      <c r="EW1154" s="3"/>
      <c r="EX1154" s="3"/>
      <c r="EY1154" s="3"/>
      <c r="EZ1154" s="3"/>
      <c r="FA1154" s="3"/>
      <c r="FB1154" s="3"/>
      <c r="FC1154" s="3"/>
      <c r="FD1154" s="3"/>
      <c r="FE1154" s="3"/>
      <c r="FF1154" s="3"/>
      <c r="FG1154" s="3"/>
    </row>
    <row r="1155" spans="1:163" s="6" customFormat="1">
      <c r="A1155" s="5"/>
      <c r="B1155" s="4"/>
      <c r="C1155" s="4"/>
      <c r="D1155" s="4"/>
      <c r="E1155" s="4"/>
      <c r="F1155" s="3"/>
      <c r="G1155" s="3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3"/>
      <c r="AW1155" s="3"/>
      <c r="AX1155" s="3"/>
      <c r="AY1155" s="3"/>
      <c r="AZ1155" s="3"/>
      <c r="BA1155" s="3"/>
      <c r="BB1155" s="3"/>
      <c r="BC1155" s="3"/>
      <c r="BD1155" s="3"/>
      <c r="BE1155" s="3"/>
      <c r="BF1155" s="3"/>
      <c r="BG1155" s="3"/>
      <c r="BH1155" s="3"/>
      <c r="BI1155" s="3"/>
      <c r="BJ1155" s="3"/>
      <c r="BK1155" s="3"/>
      <c r="BL1155" s="3"/>
      <c r="BM1155" s="3"/>
      <c r="BN1155" s="3"/>
      <c r="BO1155" s="3"/>
      <c r="BP1155" s="3"/>
      <c r="BQ1155" s="3"/>
      <c r="BR1155" s="3"/>
      <c r="BS1155" s="3"/>
      <c r="BT1155" s="3"/>
      <c r="BU1155" s="3"/>
      <c r="BV1155" s="3"/>
      <c r="BW1155" s="3"/>
      <c r="BX1155" s="3"/>
      <c r="BY1155" s="3"/>
      <c r="BZ1155" s="3"/>
      <c r="CA1155" s="3"/>
      <c r="CB1155" s="3"/>
      <c r="CC1155" s="3"/>
      <c r="CD1155" s="3"/>
      <c r="CE1155" s="3"/>
      <c r="CF1155" s="3"/>
      <c r="CG1155" s="3"/>
      <c r="CH1155" s="3"/>
      <c r="CI1155" s="3"/>
      <c r="CJ1155" s="3"/>
      <c r="CK1155" s="3"/>
      <c r="CL1155" s="3"/>
      <c r="CM1155" s="3"/>
      <c r="CN1155" s="3"/>
      <c r="CO1155" s="3"/>
      <c r="CP1155" s="3"/>
      <c r="CQ1155" s="3"/>
      <c r="CR1155" s="3"/>
      <c r="CS1155" s="3"/>
      <c r="CT1155" s="3"/>
      <c r="CU1155" s="3"/>
      <c r="CV1155" s="3"/>
      <c r="CW1155" s="3"/>
      <c r="CX1155" s="3"/>
      <c r="CY1155" s="3"/>
      <c r="CZ1155" s="3"/>
      <c r="DA1155" s="3"/>
      <c r="DB1155" s="3"/>
      <c r="DC1155" s="3"/>
      <c r="DD1155" s="3"/>
      <c r="DE1155" s="3"/>
      <c r="DF1155" s="3"/>
      <c r="DG1155" s="3"/>
      <c r="DH1155" s="3"/>
      <c r="DI1155" s="3"/>
      <c r="DJ1155" s="3"/>
      <c r="DK1155" s="3"/>
      <c r="DL1155" s="3"/>
      <c r="DM1155" s="3"/>
      <c r="DN1155" s="3"/>
      <c r="DO1155" s="3"/>
      <c r="DP1155" s="3"/>
      <c r="DQ1155" s="3"/>
      <c r="DR1155" s="3"/>
      <c r="DS1155" s="3"/>
      <c r="DT1155" s="3"/>
      <c r="DU1155" s="3"/>
      <c r="DV1155" s="3"/>
      <c r="DW1155" s="3"/>
      <c r="DX1155" s="3"/>
      <c r="DY1155" s="3"/>
      <c r="DZ1155" s="3"/>
      <c r="EA1155" s="3"/>
      <c r="EB1155" s="3"/>
      <c r="EC1155" s="3"/>
      <c r="ED1155" s="3"/>
      <c r="EE1155" s="3"/>
      <c r="EF1155" s="3"/>
      <c r="EG1155" s="3"/>
      <c r="EH1155" s="3"/>
      <c r="EI1155" s="3"/>
      <c r="EJ1155" s="3"/>
      <c r="EK1155" s="3"/>
      <c r="EL1155" s="3"/>
      <c r="EM1155" s="3"/>
      <c r="EN1155" s="3"/>
      <c r="EO1155" s="3"/>
      <c r="EP1155" s="3"/>
      <c r="EQ1155" s="3"/>
      <c r="ER1155" s="3"/>
      <c r="ES1155" s="3"/>
      <c r="ET1155" s="3"/>
      <c r="EU1155" s="3"/>
      <c r="EV1155" s="3"/>
      <c r="EW1155" s="3"/>
      <c r="EX1155" s="3"/>
      <c r="EY1155" s="3"/>
      <c r="EZ1155" s="3"/>
      <c r="FA1155" s="3"/>
      <c r="FB1155" s="3"/>
      <c r="FC1155" s="3"/>
      <c r="FD1155" s="3"/>
      <c r="FE1155" s="3"/>
      <c r="FF1155" s="3"/>
      <c r="FG1155" s="3"/>
    </row>
    <row r="1156" spans="1:163" s="6" customFormat="1">
      <c r="A1156" s="5"/>
      <c r="B1156" s="4"/>
      <c r="C1156" s="4"/>
      <c r="D1156" s="4"/>
      <c r="E1156" s="4"/>
      <c r="F1156" s="3"/>
      <c r="G1156" s="3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  <c r="AM1156" s="3"/>
      <c r="AN1156" s="3"/>
      <c r="AO1156" s="3"/>
      <c r="AP1156" s="3"/>
      <c r="AQ1156" s="3"/>
      <c r="AR1156" s="3"/>
      <c r="AS1156" s="3"/>
      <c r="AT1156" s="3"/>
      <c r="AU1156" s="3"/>
      <c r="AV1156" s="3"/>
      <c r="AW1156" s="3"/>
      <c r="AX1156" s="3"/>
      <c r="AY1156" s="3"/>
      <c r="AZ1156" s="3"/>
      <c r="BA1156" s="3"/>
      <c r="BB1156" s="3"/>
      <c r="BC1156" s="3"/>
      <c r="BD1156" s="3"/>
      <c r="BE1156" s="3"/>
      <c r="BF1156" s="3"/>
      <c r="BG1156" s="3"/>
      <c r="BH1156" s="3"/>
      <c r="BI1156" s="3"/>
      <c r="BJ1156" s="3"/>
      <c r="BK1156" s="3"/>
      <c r="BL1156" s="3"/>
      <c r="BM1156" s="3"/>
      <c r="BN1156" s="3"/>
      <c r="BO1156" s="3"/>
      <c r="BP1156" s="3"/>
      <c r="BQ1156" s="3"/>
      <c r="BR1156" s="3"/>
      <c r="BS1156" s="3"/>
      <c r="BT1156" s="3"/>
      <c r="BU1156" s="3"/>
      <c r="BV1156" s="3"/>
      <c r="BW1156" s="3"/>
      <c r="BX1156" s="3"/>
      <c r="BY1156" s="3"/>
      <c r="BZ1156" s="3"/>
      <c r="CA1156" s="3"/>
      <c r="CB1156" s="3"/>
      <c r="CC1156" s="3"/>
      <c r="CD1156" s="3"/>
      <c r="CE1156" s="3"/>
      <c r="CF1156" s="3"/>
      <c r="CG1156" s="3"/>
      <c r="CH1156" s="3"/>
      <c r="CI1156" s="3"/>
      <c r="CJ1156" s="3"/>
      <c r="CK1156" s="3"/>
      <c r="CL1156" s="3"/>
      <c r="CM1156" s="3"/>
      <c r="CN1156" s="3"/>
      <c r="CO1156" s="3"/>
      <c r="CP1156" s="3"/>
      <c r="CQ1156" s="3"/>
      <c r="CR1156" s="3"/>
      <c r="CS1156" s="3"/>
      <c r="CT1156" s="3"/>
      <c r="CU1156" s="3"/>
      <c r="CV1156" s="3"/>
      <c r="CW1156" s="3"/>
      <c r="CX1156" s="3"/>
      <c r="CY1156" s="3"/>
      <c r="CZ1156" s="3"/>
      <c r="DA1156" s="3"/>
      <c r="DB1156" s="3"/>
      <c r="DC1156" s="3"/>
      <c r="DD1156" s="3"/>
      <c r="DE1156" s="3"/>
      <c r="DF1156" s="3"/>
      <c r="DG1156" s="3"/>
      <c r="DH1156" s="3"/>
      <c r="DI1156" s="3"/>
      <c r="DJ1156" s="3"/>
      <c r="DK1156" s="3"/>
      <c r="DL1156" s="3"/>
      <c r="DM1156" s="3"/>
      <c r="DN1156" s="3"/>
      <c r="DO1156" s="3"/>
      <c r="DP1156" s="3"/>
      <c r="DQ1156" s="3"/>
      <c r="DR1156" s="3"/>
      <c r="DS1156" s="3"/>
      <c r="DT1156" s="3"/>
      <c r="DU1156" s="3"/>
      <c r="DV1156" s="3"/>
      <c r="DW1156" s="3"/>
      <c r="DX1156" s="3"/>
      <c r="DY1156" s="3"/>
      <c r="DZ1156" s="3"/>
      <c r="EA1156" s="3"/>
      <c r="EB1156" s="3"/>
      <c r="EC1156" s="3"/>
      <c r="ED1156" s="3"/>
      <c r="EE1156" s="3"/>
      <c r="EF1156" s="3"/>
      <c r="EG1156" s="3"/>
      <c r="EH1156" s="3"/>
      <c r="EI1156" s="3"/>
      <c r="EJ1156" s="3"/>
      <c r="EK1156" s="3"/>
      <c r="EL1156" s="3"/>
      <c r="EM1156" s="3"/>
      <c r="EN1156" s="3"/>
      <c r="EO1156" s="3"/>
      <c r="EP1156" s="3"/>
      <c r="EQ1156" s="3"/>
      <c r="ER1156" s="3"/>
      <c r="ES1156" s="3"/>
      <c r="ET1156" s="3"/>
      <c r="EU1156" s="3"/>
      <c r="EV1156" s="3"/>
      <c r="EW1156" s="3"/>
      <c r="EX1156" s="3"/>
      <c r="EY1156" s="3"/>
      <c r="EZ1156" s="3"/>
      <c r="FA1156" s="3"/>
      <c r="FB1156" s="3"/>
      <c r="FC1156" s="3"/>
      <c r="FD1156" s="3"/>
      <c r="FE1156" s="3"/>
      <c r="FF1156" s="3"/>
      <c r="FG1156" s="3"/>
    </row>
    <row r="1157" spans="1:163" s="6" customFormat="1">
      <c r="A1157" s="5"/>
      <c r="B1157" s="4"/>
      <c r="C1157" s="4"/>
      <c r="D1157" s="4"/>
      <c r="E1157" s="4"/>
      <c r="F1157" s="3"/>
      <c r="G1157" s="3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  <c r="AM1157" s="3"/>
      <c r="AN1157" s="3"/>
      <c r="AO1157" s="3"/>
      <c r="AP1157" s="3"/>
      <c r="AQ1157" s="3"/>
      <c r="AR1157" s="3"/>
      <c r="AS1157" s="3"/>
      <c r="AT1157" s="3"/>
      <c r="AU1157" s="3"/>
      <c r="AV1157" s="3"/>
      <c r="AW1157" s="3"/>
      <c r="AX1157" s="3"/>
      <c r="AY1157" s="3"/>
      <c r="AZ1157" s="3"/>
      <c r="BA1157" s="3"/>
      <c r="BB1157" s="3"/>
      <c r="BC1157" s="3"/>
      <c r="BD1157" s="3"/>
      <c r="BE1157" s="3"/>
      <c r="BF1157" s="3"/>
      <c r="BG1157" s="3"/>
      <c r="BH1157" s="3"/>
      <c r="BI1157" s="3"/>
      <c r="BJ1157" s="3"/>
      <c r="BK1157" s="3"/>
      <c r="BL1157" s="3"/>
      <c r="BM1157" s="3"/>
      <c r="BN1157" s="3"/>
      <c r="BO1157" s="3"/>
      <c r="BP1157" s="3"/>
      <c r="BQ1157" s="3"/>
      <c r="BR1157" s="3"/>
      <c r="BS1157" s="3"/>
      <c r="BT1157" s="3"/>
      <c r="BU1157" s="3"/>
      <c r="BV1157" s="3"/>
      <c r="BW1157" s="3"/>
      <c r="BX1157" s="3"/>
      <c r="BY1157" s="3"/>
      <c r="BZ1157" s="3"/>
      <c r="CA1157" s="3"/>
      <c r="CB1157" s="3"/>
      <c r="CC1157" s="3"/>
      <c r="CD1157" s="3"/>
      <c r="CE1157" s="3"/>
      <c r="CF1157" s="3"/>
      <c r="CG1157" s="3"/>
      <c r="CH1157" s="3"/>
      <c r="CI1157" s="3"/>
      <c r="CJ1157" s="3"/>
      <c r="CK1157" s="3"/>
      <c r="CL1157" s="3"/>
      <c r="CM1157" s="3"/>
      <c r="CN1157" s="3"/>
      <c r="CO1157" s="3"/>
      <c r="CP1157" s="3"/>
      <c r="CQ1157" s="3"/>
      <c r="CR1157" s="3"/>
      <c r="CS1157" s="3"/>
      <c r="CT1157" s="3"/>
      <c r="CU1157" s="3"/>
      <c r="CV1157" s="3"/>
      <c r="CW1157" s="3"/>
      <c r="CX1157" s="3"/>
      <c r="CY1157" s="3"/>
      <c r="CZ1157" s="3"/>
      <c r="DA1157" s="3"/>
      <c r="DB1157" s="3"/>
      <c r="DC1157" s="3"/>
      <c r="DD1157" s="3"/>
      <c r="DE1157" s="3"/>
      <c r="DF1157" s="3"/>
      <c r="DG1157" s="3"/>
      <c r="DH1157" s="3"/>
      <c r="DI1157" s="3"/>
      <c r="DJ1157" s="3"/>
      <c r="DK1157" s="3"/>
      <c r="DL1157" s="3"/>
      <c r="DM1157" s="3"/>
      <c r="DN1157" s="3"/>
      <c r="DO1157" s="3"/>
      <c r="DP1157" s="3"/>
      <c r="DQ1157" s="3"/>
      <c r="DR1157" s="3"/>
      <c r="DS1157" s="3"/>
      <c r="DT1157" s="3"/>
      <c r="DU1157" s="3"/>
      <c r="DV1157" s="3"/>
      <c r="DW1157" s="3"/>
      <c r="DX1157" s="3"/>
      <c r="DY1157" s="3"/>
      <c r="DZ1157" s="3"/>
      <c r="EA1157" s="3"/>
      <c r="EB1157" s="3"/>
      <c r="EC1157" s="3"/>
      <c r="ED1157" s="3"/>
      <c r="EE1157" s="3"/>
      <c r="EF1157" s="3"/>
      <c r="EG1157" s="3"/>
      <c r="EH1157" s="3"/>
      <c r="EI1157" s="3"/>
      <c r="EJ1157" s="3"/>
      <c r="EK1157" s="3"/>
      <c r="EL1157" s="3"/>
      <c r="EM1157" s="3"/>
      <c r="EN1157" s="3"/>
      <c r="EO1157" s="3"/>
      <c r="EP1157" s="3"/>
      <c r="EQ1157" s="3"/>
      <c r="ER1157" s="3"/>
      <c r="ES1157" s="3"/>
      <c r="ET1157" s="3"/>
      <c r="EU1157" s="3"/>
      <c r="EV1157" s="3"/>
      <c r="EW1157" s="3"/>
      <c r="EX1157" s="3"/>
      <c r="EY1157" s="3"/>
      <c r="EZ1157" s="3"/>
      <c r="FA1157" s="3"/>
      <c r="FB1157" s="3"/>
      <c r="FC1157" s="3"/>
      <c r="FD1157" s="3"/>
      <c r="FE1157" s="3"/>
      <c r="FF1157" s="3"/>
      <c r="FG1157" s="3"/>
    </row>
    <row r="1158" spans="1:163" s="6" customFormat="1">
      <c r="A1158" s="5"/>
      <c r="B1158" s="4"/>
      <c r="C1158" s="4"/>
      <c r="D1158" s="4"/>
      <c r="E1158" s="4"/>
      <c r="F1158" s="3"/>
      <c r="G1158" s="3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/>
      <c r="AH1158" s="3"/>
      <c r="AI1158" s="3"/>
      <c r="AJ1158" s="3"/>
      <c r="AK1158" s="3"/>
      <c r="AL1158" s="3"/>
      <c r="AM1158" s="3"/>
      <c r="AN1158" s="3"/>
      <c r="AO1158" s="3"/>
      <c r="AP1158" s="3"/>
      <c r="AQ1158" s="3"/>
      <c r="AR1158" s="3"/>
      <c r="AS1158" s="3"/>
      <c r="AT1158" s="3"/>
      <c r="AU1158" s="3"/>
      <c r="AV1158" s="3"/>
      <c r="AW1158" s="3"/>
      <c r="AX1158" s="3"/>
      <c r="AY1158" s="3"/>
      <c r="AZ1158" s="3"/>
      <c r="BA1158" s="3"/>
      <c r="BB1158" s="3"/>
      <c r="BC1158" s="3"/>
      <c r="BD1158" s="3"/>
      <c r="BE1158" s="3"/>
      <c r="BF1158" s="3"/>
      <c r="BG1158" s="3"/>
      <c r="BH1158" s="3"/>
      <c r="BI1158" s="3"/>
      <c r="BJ1158" s="3"/>
      <c r="BK1158" s="3"/>
      <c r="BL1158" s="3"/>
      <c r="BM1158" s="3"/>
      <c r="BN1158" s="3"/>
      <c r="BO1158" s="3"/>
      <c r="BP1158" s="3"/>
      <c r="BQ1158" s="3"/>
      <c r="BR1158" s="3"/>
      <c r="BS1158" s="3"/>
      <c r="BT1158" s="3"/>
      <c r="BU1158" s="3"/>
      <c r="BV1158" s="3"/>
      <c r="BW1158" s="3"/>
      <c r="BX1158" s="3"/>
      <c r="BY1158" s="3"/>
      <c r="BZ1158" s="3"/>
      <c r="CA1158" s="3"/>
      <c r="CB1158" s="3"/>
      <c r="CC1158" s="3"/>
      <c r="CD1158" s="3"/>
      <c r="CE1158" s="3"/>
      <c r="CF1158" s="3"/>
      <c r="CG1158" s="3"/>
      <c r="CH1158" s="3"/>
      <c r="CI1158" s="3"/>
      <c r="CJ1158" s="3"/>
      <c r="CK1158" s="3"/>
      <c r="CL1158" s="3"/>
      <c r="CM1158" s="3"/>
      <c r="CN1158" s="3"/>
      <c r="CO1158" s="3"/>
      <c r="CP1158" s="3"/>
      <c r="CQ1158" s="3"/>
      <c r="CR1158" s="3"/>
      <c r="CS1158" s="3"/>
      <c r="CT1158" s="3"/>
      <c r="CU1158" s="3"/>
      <c r="CV1158" s="3"/>
      <c r="CW1158" s="3"/>
      <c r="CX1158" s="3"/>
      <c r="CY1158" s="3"/>
      <c r="CZ1158" s="3"/>
      <c r="DA1158" s="3"/>
      <c r="DB1158" s="3"/>
      <c r="DC1158" s="3"/>
      <c r="DD1158" s="3"/>
      <c r="DE1158" s="3"/>
      <c r="DF1158" s="3"/>
      <c r="DG1158" s="3"/>
      <c r="DH1158" s="3"/>
      <c r="DI1158" s="3"/>
      <c r="DJ1158" s="3"/>
      <c r="DK1158" s="3"/>
      <c r="DL1158" s="3"/>
      <c r="DM1158" s="3"/>
      <c r="DN1158" s="3"/>
      <c r="DO1158" s="3"/>
      <c r="DP1158" s="3"/>
      <c r="DQ1158" s="3"/>
      <c r="DR1158" s="3"/>
      <c r="DS1158" s="3"/>
      <c r="DT1158" s="3"/>
      <c r="DU1158" s="3"/>
      <c r="DV1158" s="3"/>
      <c r="DW1158" s="3"/>
      <c r="DX1158" s="3"/>
      <c r="DY1158" s="3"/>
      <c r="DZ1158" s="3"/>
      <c r="EA1158" s="3"/>
      <c r="EB1158" s="3"/>
      <c r="EC1158" s="3"/>
      <c r="ED1158" s="3"/>
      <c r="EE1158" s="3"/>
      <c r="EF1158" s="3"/>
      <c r="EG1158" s="3"/>
      <c r="EH1158" s="3"/>
      <c r="EI1158" s="3"/>
      <c r="EJ1158" s="3"/>
      <c r="EK1158" s="3"/>
      <c r="EL1158" s="3"/>
      <c r="EM1158" s="3"/>
      <c r="EN1158" s="3"/>
      <c r="EO1158" s="3"/>
      <c r="EP1158" s="3"/>
      <c r="EQ1158" s="3"/>
      <c r="ER1158" s="3"/>
      <c r="ES1158" s="3"/>
      <c r="ET1158" s="3"/>
      <c r="EU1158" s="3"/>
      <c r="EV1158" s="3"/>
      <c r="EW1158" s="3"/>
      <c r="EX1158" s="3"/>
      <c r="EY1158" s="3"/>
      <c r="EZ1158" s="3"/>
      <c r="FA1158" s="3"/>
      <c r="FB1158" s="3"/>
      <c r="FC1158" s="3"/>
      <c r="FD1158" s="3"/>
      <c r="FE1158" s="3"/>
      <c r="FF1158" s="3"/>
      <c r="FG1158" s="3"/>
    </row>
    <row r="1159" spans="1:163" s="6" customFormat="1">
      <c r="A1159" s="5"/>
      <c r="B1159" s="4"/>
      <c r="C1159" s="4"/>
      <c r="D1159" s="4"/>
      <c r="E1159" s="4"/>
      <c r="F1159" s="3"/>
      <c r="G1159" s="3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/>
      <c r="AH1159" s="3"/>
      <c r="AI1159" s="3"/>
      <c r="AJ1159" s="3"/>
      <c r="AK1159" s="3"/>
      <c r="AL1159" s="3"/>
      <c r="AM1159" s="3"/>
      <c r="AN1159" s="3"/>
      <c r="AO1159" s="3"/>
      <c r="AP1159" s="3"/>
      <c r="AQ1159" s="3"/>
      <c r="AR1159" s="3"/>
      <c r="AS1159" s="3"/>
      <c r="AT1159" s="3"/>
      <c r="AU1159" s="3"/>
      <c r="AV1159" s="3"/>
      <c r="AW1159" s="3"/>
      <c r="AX1159" s="3"/>
      <c r="AY1159" s="3"/>
      <c r="AZ1159" s="3"/>
      <c r="BA1159" s="3"/>
      <c r="BB1159" s="3"/>
      <c r="BC1159" s="3"/>
      <c r="BD1159" s="3"/>
      <c r="BE1159" s="3"/>
      <c r="BF1159" s="3"/>
      <c r="BG1159" s="3"/>
      <c r="BH1159" s="3"/>
      <c r="BI1159" s="3"/>
      <c r="BJ1159" s="3"/>
      <c r="BK1159" s="3"/>
      <c r="BL1159" s="3"/>
      <c r="BM1159" s="3"/>
      <c r="BN1159" s="3"/>
      <c r="BO1159" s="3"/>
      <c r="BP1159" s="3"/>
      <c r="BQ1159" s="3"/>
      <c r="BR1159" s="3"/>
      <c r="BS1159" s="3"/>
      <c r="BT1159" s="3"/>
      <c r="BU1159" s="3"/>
      <c r="BV1159" s="3"/>
      <c r="BW1159" s="3"/>
      <c r="BX1159" s="3"/>
      <c r="BY1159" s="3"/>
      <c r="BZ1159" s="3"/>
      <c r="CA1159" s="3"/>
      <c r="CB1159" s="3"/>
      <c r="CC1159" s="3"/>
      <c r="CD1159" s="3"/>
      <c r="CE1159" s="3"/>
      <c r="CF1159" s="3"/>
      <c r="CG1159" s="3"/>
      <c r="CH1159" s="3"/>
      <c r="CI1159" s="3"/>
      <c r="CJ1159" s="3"/>
      <c r="CK1159" s="3"/>
      <c r="CL1159" s="3"/>
      <c r="CM1159" s="3"/>
      <c r="CN1159" s="3"/>
      <c r="CO1159" s="3"/>
      <c r="CP1159" s="3"/>
      <c r="CQ1159" s="3"/>
      <c r="CR1159" s="3"/>
      <c r="CS1159" s="3"/>
      <c r="CT1159" s="3"/>
      <c r="CU1159" s="3"/>
      <c r="CV1159" s="3"/>
      <c r="CW1159" s="3"/>
      <c r="CX1159" s="3"/>
      <c r="CY1159" s="3"/>
      <c r="CZ1159" s="3"/>
      <c r="DA1159" s="3"/>
      <c r="DB1159" s="3"/>
      <c r="DC1159" s="3"/>
      <c r="DD1159" s="3"/>
      <c r="DE1159" s="3"/>
      <c r="DF1159" s="3"/>
      <c r="DG1159" s="3"/>
      <c r="DH1159" s="3"/>
      <c r="DI1159" s="3"/>
      <c r="DJ1159" s="3"/>
      <c r="DK1159" s="3"/>
      <c r="DL1159" s="3"/>
      <c r="DM1159" s="3"/>
      <c r="DN1159" s="3"/>
      <c r="DO1159" s="3"/>
      <c r="DP1159" s="3"/>
      <c r="DQ1159" s="3"/>
      <c r="DR1159" s="3"/>
      <c r="DS1159" s="3"/>
      <c r="DT1159" s="3"/>
      <c r="DU1159" s="3"/>
      <c r="DV1159" s="3"/>
      <c r="DW1159" s="3"/>
      <c r="DX1159" s="3"/>
      <c r="DY1159" s="3"/>
      <c r="DZ1159" s="3"/>
      <c r="EA1159" s="3"/>
      <c r="EB1159" s="3"/>
      <c r="EC1159" s="3"/>
      <c r="ED1159" s="3"/>
      <c r="EE1159" s="3"/>
      <c r="EF1159" s="3"/>
      <c r="EG1159" s="3"/>
      <c r="EH1159" s="3"/>
      <c r="EI1159" s="3"/>
      <c r="EJ1159" s="3"/>
      <c r="EK1159" s="3"/>
      <c r="EL1159" s="3"/>
      <c r="EM1159" s="3"/>
      <c r="EN1159" s="3"/>
      <c r="EO1159" s="3"/>
      <c r="EP1159" s="3"/>
      <c r="EQ1159" s="3"/>
      <c r="ER1159" s="3"/>
      <c r="ES1159" s="3"/>
      <c r="ET1159" s="3"/>
      <c r="EU1159" s="3"/>
      <c r="EV1159" s="3"/>
      <c r="EW1159" s="3"/>
      <c r="EX1159" s="3"/>
      <c r="EY1159" s="3"/>
      <c r="EZ1159" s="3"/>
      <c r="FA1159" s="3"/>
      <c r="FB1159" s="3"/>
      <c r="FC1159" s="3"/>
      <c r="FD1159" s="3"/>
      <c r="FE1159" s="3"/>
      <c r="FF1159" s="3"/>
      <c r="FG1159" s="3"/>
    </row>
    <row r="1160" spans="1:163" s="6" customFormat="1">
      <c r="A1160" s="5"/>
      <c r="B1160" s="4"/>
      <c r="C1160" s="4"/>
      <c r="D1160" s="4"/>
      <c r="E1160" s="4"/>
      <c r="F1160" s="3"/>
      <c r="G1160" s="3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3"/>
      <c r="AW1160" s="3"/>
      <c r="AX1160" s="3"/>
      <c r="AY1160" s="3"/>
      <c r="AZ1160" s="3"/>
      <c r="BA1160" s="3"/>
      <c r="BB1160" s="3"/>
      <c r="BC1160" s="3"/>
      <c r="BD1160" s="3"/>
      <c r="BE1160" s="3"/>
      <c r="BF1160" s="3"/>
      <c r="BG1160" s="3"/>
      <c r="BH1160" s="3"/>
      <c r="BI1160" s="3"/>
      <c r="BJ1160" s="3"/>
      <c r="BK1160" s="3"/>
      <c r="BL1160" s="3"/>
      <c r="BM1160" s="3"/>
      <c r="BN1160" s="3"/>
      <c r="BO1160" s="3"/>
      <c r="BP1160" s="3"/>
      <c r="BQ1160" s="3"/>
      <c r="BR1160" s="3"/>
      <c r="BS1160" s="3"/>
      <c r="BT1160" s="3"/>
      <c r="BU1160" s="3"/>
      <c r="BV1160" s="3"/>
      <c r="BW1160" s="3"/>
      <c r="BX1160" s="3"/>
      <c r="BY1160" s="3"/>
      <c r="BZ1160" s="3"/>
      <c r="CA1160" s="3"/>
      <c r="CB1160" s="3"/>
      <c r="CC1160" s="3"/>
      <c r="CD1160" s="3"/>
      <c r="CE1160" s="3"/>
      <c r="CF1160" s="3"/>
      <c r="CG1160" s="3"/>
      <c r="CH1160" s="3"/>
      <c r="CI1160" s="3"/>
      <c r="CJ1160" s="3"/>
      <c r="CK1160" s="3"/>
      <c r="CL1160" s="3"/>
      <c r="CM1160" s="3"/>
      <c r="CN1160" s="3"/>
      <c r="CO1160" s="3"/>
      <c r="CP1160" s="3"/>
      <c r="CQ1160" s="3"/>
      <c r="CR1160" s="3"/>
      <c r="CS1160" s="3"/>
      <c r="CT1160" s="3"/>
      <c r="CU1160" s="3"/>
      <c r="CV1160" s="3"/>
      <c r="CW1160" s="3"/>
      <c r="CX1160" s="3"/>
      <c r="CY1160" s="3"/>
      <c r="CZ1160" s="3"/>
      <c r="DA1160" s="3"/>
      <c r="DB1160" s="3"/>
      <c r="DC1160" s="3"/>
      <c r="DD1160" s="3"/>
      <c r="DE1160" s="3"/>
      <c r="DF1160" s="3"/>
      <c r="DG1160" s="3"/>
      <c r="DH1160" s="3"/>
      <c r="DI1160" s="3"/>
      <c r="DJ1160" s="3"/>
      <c r="DK1160" s="3"/>
      <c r="DL1160" s="3"/>
      <c r="DM1160" s="3"/>
      <c r="DN1160" s="3"/>
      <c r="DO1160" s="3"/>
      <c r="DP1160" s="3"/>
      <c r="DQ1160" s="3"/>
      <c r="DR1160" s="3"/>
      <c r="DS1160" s="3"/>
      <c r="DT1160" s="3"/>
      <c r="DU1160" s="3"/>
      <c r="DV1160" s="3"/>
      <c r="DW1160" s="3"/>
      <c r="DX1160" s="3"/>
      <c r="DY1160" s="3"/>
      <c r="DZ1160" s="3"/>
      <c r="EA1160" s="3"/>
      <c r="EB1160" s="3"/>
      <c r="EC1160" s="3"/>
      <c r="ED1160" s="3"/>
      <c r="EE1160" s="3"/>
      <c r="EF1160" s="3"/>
      <c r="EG1160" s="3"/>
      <c r="EH1160" s="3"/>
      <c r="EI1160" s="3"/>
      <c r="EJ1160" s="3"/>
      <c r="EK1160" s="3"/>
      <c r="EL1160" s="3"/>
      <c r="EM1160" s="3"/>
      <c r="EN1160" s="3"/>
      <c r="EO1160" s="3"/>
      <c r="EP1160" s="3"/>
      <c r="EQ1160" s="3"/>
      <c r="ER1160" s="3"/>
      <c r="ES1160" s="3"/>
      <c r="ET1160" s="3"/>
      <c r="EU1160" s="3"/>
      <c r="EV1160" s="3"/>
      <c r="EW1160" s="3"/>
      <c r="EX1160" s="3"/>
      <c r="EY1160" s="3"/>
      <c r="EZ1160" s="3"/>
      <c r="FA1160" s="3"/>
      <c r="FB1160" s="3"/>
      <c r="FC1160" s="3"/>
      <c r="FD1160" s="3"/>
      <c r="FE1160" s="3"/>
      <c r="FF1160" s="3"/>
      <c r="FG1160" s="3"/>
    </row>
    <row r="1161" spans="1:163" s="6" customFormat="1">
      <c r="A1161" s="5"/>
      <c r="B1161" s="4"/>
      <c r="C1161" s="4"/>
      <c r="D1161" s="4"/>
      <c r="E1161" s="4"/>
      <c r="F1161" s="3"/>
      <c r="G1161" s="3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3"/>
      <c r="AW1161" s="3"/>
      <c r="AX1161" s="3"/>
      <c r="AY1161" s="3"/>
      <c r="AZ1161" s="3"/>
      <c r="BA1161" s="3"/>
      <c r="BB1161" s="3"/>
      <c r="BC1161" s="3"/>
      <c r="BD1161" s="3"/>
      <c r="BE1161" s="3"/>
      <c r="BF1161" s="3"/>
      <c r="BG1161" s="3"/>
      <c r="BH1161" s="3"/>
      <c r="BI1161" s="3"/>
      <c r="BJ1161" s="3"/>
      <c r="BK1161" s="3"/>
      <c r="BL1161" s="3"/>
      <c r="BM1161" s="3"/>
      <c r="BN1161" s="3"/>
      <c r="BO1161" s="3"/>
      <c r="BP1161" s="3"/>
      <c r="BQ1161" s="3"/>
      <c r="BR1161" s="3"/>
      <c r="BS1161" s="3"/>
      <c r="BT1161" s="3"/>
      <c r="BU1161" s="3"/>
      <c r="BV1161" s="3"/>
      <c r="BW1161" s="3"/>
      <c r="BX1161" s="3"/>
      <c r="BY1161" s="3"/>
      <c r="BZ1161" s="3"/>
      <c r="CA1161" s="3"/>
      <c r="CB1161" s="3"/>
      <c r="CC1161" s="3"/>
      <c r="CD1161" s="3"/>
      <c r="CE1161" s="3"/>
      <c r="CF1161" s="3"/>
      <c r="CG1161" s="3"/>
      <c r="CH1161" s="3"/>
      <c r="CI1161" s="3"/>
      <c r="CJ1161" s="3"/>
      <c r="CK1161" s="3"/>
      <c r="CL1161" s="3"/>
      <c r="CM1161" s="3"/>
      <c r="CN1161" s="3"/>
      <c r="CO1161" s="3"/>
      <c r="CP1161" s="3"/>
      <c r="CQ1161" s="3"/>
      <c r="CR1161" s="3"/>
      <c r="CS1161" s="3"/>
      <c r="CT1161" s="3"/>
      <c r="CU1161" s="3"/>
      <c r="CV1161" s="3"/>
      <c r="CW1161" s="3"/>
      <c r="CX1161" s="3"/>
      <c r="CY1161" s="3"/>
      <c r="CZ1161" s="3"/>
      <c r="DA1161" s="3"/>
      <c r="DB1161" s="3"/>
      <c r="DC1161" s="3"/>
      <c r="DD1161" s="3"/>
      <c r="DE1161" s="3"/>
      <c r="DF1161" s="3"/>
      <c r="DG1161" s="3"/>
      <c r="DH1161" s="3"/>
      <c r="DI1161" s="3"/>
      <c r="DJ1161" s="3"/>
      <c r="DK1161" s="3"/>
      <c r="DL1161" s="3"/>
      <c r="DM1161" s="3"/>
      <c r="DN1161" s="3"/>
      <c r="DO1161" s="3"/>
      <c r="DP1161" s="3"/>
      <c r="DQ1161" s="3"/>
      <c r="DR1161" s="3"/>
      <c r="DS1161" s="3"/>
      <c r="DT1161" s="3"/>
      <c r="DU1161" s="3"/>
      <c r="DV1161" s="3"/>
      <c r="DW1161" s="3"/>
      <c r="DX1161" s="3"/>
      <c r="DY1161" s="3"/>
      <c r="DZ1161" s="3"/>
      <c r="EA1161" s="3"/>
      <c r="EB1161" s="3"/>
      <c r="EC1161" s="3"/>
      <c r="ED1161" s="3"/>
      <c r="EE1161" s="3"/>
      <c r="EF1161" s="3"/>
      <c r="EG1161" s="3"/>
      <c r="EH1161" s="3"/>
      <c r="EI1161" s="3"/>
      <c r="EJ1161" s="3"/>
      <c r="EK1161" s="3"/>
      <c r="EL1161" s="3"/>
      <c r="EM1161" s="3"/>
      <c r="EN1161" s="3"/>
      <c r="EO1161" s="3"/>
      <c r="EP1161" s="3"/>
      <c r="EQ1161" s="3"/>
      <c r="ER1161" s="3"/>
      <c r="ES1161" s="3"/>
      <c r="ET1161" s="3"/>
      <c r="EU1161" s="3"/>
      <c r="EV1161" s="3"/>
      <c r="EW1161" s="3"/>
      <c r="EX1161" s="3"/>
      <c r="EY1161" s="3"/>
      <c r="EZ1161" s="3"/>
      <c r="FA1161" s="3"/>
      <c r="FB1161" s="3"/>
      <c r="FC1161" s="3"/>
      <c r="FD1161" s="3"/>
      <c r="FE1161" s="3"/>
      <c r="FF1161" s="3"/>
      <c r="FG1161" s="3"/>
    </row>
    <row r="1162" spans="1:163" s="6" customFormat="1">
      <c r="A1162" s="5"/>
      <c r="B1162" s="4"/>
      <c r="C1162" s="4"/>
      <c r="D1162" s="4"/>
      <c r="E1162" s="4"/>
      <c r="F1162" s="3"/>
      <c r="G1162" s="3"/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  <c r="AM1162" s="3"/>
      <c r="AN1162" s="3"/>
      <c r="AO1162" s="3"/>
      <c r="AP1162" s="3"/>
      <c r="AQ1162" s="3"/>
      <c r="AR1162" s="3"/>
      <c r="AS1162" s="3"/>
      <c r="AT1162" s="3"/>
      <c r="AU1162" s="3"/>
      <c r="AV1162" s="3"/>
      <c r="AW1162" s="3"/>
      <c r="AX1162" s="3"/>
      <c r="AY1162" s="3"/>
      <c r="AZ1162" s="3"/>
      <c r="BA1162" s="3"/>
      <c r="BB1162" s="3"/>
      <c r="BC1162" s="3"/>
      <c r="BD1162" s="3"/>
      <c r="BE1162" s="3"/>
      <c r="BF1162" s="3"/>
      <c r="BG1162" s="3"/>
      <c r="BH1162" s="3"/>
      <c r="BI1162" s="3"/>
      <c r="BJ1162" s="3"/>
      <c r="BK1162" s="3"/>
      <c r="BL1162" s="3"/>
      <c r="BM1162" s="3"/>
      <c r="BN1162" s="3"/>
      <c r="BO1162" s="3"/>
      <c r="BP1162" s="3"/>
      <c r="BQ1162" s="3"/>
      <c r="BR1162" s="3"/>
      <c r="BS1162" s="3"/>
      <c r="BT1162" s="3"/>
      <c r="BU1162" s="3"/>
      <c r="BV1162" s="3"/>
      <c r="BW1162" s="3"/>
      <c r="BX1162" s="3"/>
      <c r="BY1162" s="3"/>
      <c r="BZ1162" s="3"/>
      <c r="CA1162" s="3"/>
      <c r="CB1162" s="3"/>
      <c r="CC1162" s="3"/>
      <c r="CD1162" s="3"/>
      <c r="CE1162" s="3"/>
      <c r="CF1162" s="3"/>
      <c r="CG1162" s="3"/>
      <c r="CH1162" s="3"/>
      <c r="CI1162" s="3"/>
      <c r="CJ1162" s="3"/>
      <c r="CK1162" s="3"/>
      <c r="CL1162" s="3"/>
      <c r="CM1162" s="3"/>
      <c r="CN1162" s="3"/>
      <c r="CO1162" s="3"/>
      <c r="CP1162" s="3"/>
      <c r="CQ1162" s="3"/>
      <c r="CR1162" s="3"/>
      <c r="CS1162" s="3"/>
      <c r="CT1162" s="3"/>
      <c r="CU1162" s="3"/>
      <c r="CV1162" s="3"/>
      <c r="CW1162" s="3"/>
      <c r="CX1162" s="3"/>
      <c r="CY1162" s="3"/>
      <c r="CZ1162" s="3"/>
      <c r="DA1162" s="3"/>
      <c r="DB1162" s="3"/>
      <c r="DC1162" s="3"/>
      <c r="DD1162" s="3"/>
      <c r="DE1162" s="3"/>
      <c r="DF1162" s="3"/>
      <c r="DG1162" s="3"/>
      <c r="DH1162" s="3"/>
      <c r="DI1162" s="3"/>
      <c r="DJ1162" s="3"/>
      <c r="DK1162" s="3"/>
      <c r="DL1162" s="3"/>
      <c r="DM1162" s="3"/>
      <c r="DN1162" s="3"/>
      <c r="DO1162" s="3"/>
      <c r="DP1162" s="3"/>
      <c r="DQ1162" s="3"/>
      <c r="DR1162" s="3"/>
      <c r="DS1162" s="3"/>
      <c r="DT1162" s="3"/>
      <c r="DU1162" s="3"/>
      <c r="DV1162" s="3"/>
      <c r="DW1162" s="3"/>
      <c r="DX1162" s="3"/>
      <c r="DY1162" s="3"/>
      <c r="DZ1162" s="3"/>
      <c r="EA1162" s="3"/>
      <c r="EB1162" s="3"/>
      <c r="EC1162" s="3"/>
      <c r="ED1162" s="3"/>
      <c r="EE1162" s="3"/>
      <c r="EF1162" s="3"/>
      <c r="EG1162" s="3"/>
      <c r="EH1162" s="3"/>
      <c r="EI1162" s="3"/>
      <c r="EJ1162" s="3"/>
      <c r="EK1162" s="3"/>
      <c r="EL1162" s="3"/>
      <c r="EM1162" s="3"/>
      <c r="EN1162" s="3"/>
      <c r="EO1162" s="3"/>
      <c r="EP1162" s="3"/>
      <c r="EQ1162" s="3"/>
      <c r="ER1162" s="3"/>
      <c r="ES1162" s="3"/>
      <c r="ET1162" s="3"/>
      <c r="EU1162" s="3"/>
      <c r="EV1162" s="3"/>
      <c r="EW1162" s="3"/>
      <c r="EX1162" s="3"/>
      <c r="EY1162" s="3"/>
      <c r="EZ1162" s="3"/>
      <c r="FA1162" s="3"/>
      <c r="FB1162" s="3"/>
      <c r="FC1162" s="3"/>
      <c r="FD1162" s="3"/>
      <c r="FE1162" s="3"/>
      <c r="FF1162" s="3"/>
      <c r="FG1162" s="3"/>
    </row>
    <row r="1163" spans="1:163" s="6" customFormat="1">
      <c r="A1163" s="5"/>
      <c r="B1163" s="4"/>
      <c r="C1163" s="4"/>
      <c r="D1163" s="4"/>
      <c r="E1163" s="4"/>
      <c r="F1163" s="3"/>
      <c r="G1163" s="3"/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  <c r="AM1163" s="3"/>
      <c r="AN1163" s="3"/>
      <c r="AO1163" s="3"/>
      <c r="AP1163" s="3"/>
      <c r="AQ1163" s="3"/>
      <c r="AR1163" s="3"/>
      <c r="AS1163" s="3"/>
      <c r="AT1163" s="3"/>
      <c r="AU1163" s="3"/>
      <c r="AV1163" s="3"/>
      <c r="AW1163" s="3"/>
      <c r="AX1163" s="3"/>
      <c r="AY1163" s="3"/>
      <c r="AZ1163" s="3"/>
      <c r="BA1163" s="3"/>
      <c r="BB1163" s="3"/>
      <c r="BC1163" s="3"/>
      <c r="BD1163" s="3"/>
      <c r="BE1163" s="3"/>
      <c r="BF1163" s="3"/>
      <c r="BG1163" s="3"/>
      <c r="BH1163" s="3"/>
      <c r="BI1163" s="3"/>
      <c r="BJ1163" s="3"/>
      <c r="BK1163" s="3"/>
      <c r="BL1163" s="3"/>
      <c r="BM1163" s="3"/>
      <c r="BN1163" s="3"/>
      <c r="BO1163" s="3"/>
      <c r="BP1163" s="3"/>
      <c r="BQ1163" s="3"/>
      <c r="BR1163" s="3"/>
      <c r="BS1163" s="3"/>
      <c r="BT1163" s="3"/>
      <c r="BU1163" s="3"/>
      <c r="BV1163" s="3"/>
      <c r="BW1163" s="3"/>
      <c r="BX1163" s="3"/>
      <c r="BY1163" s="3"/>
      <c r="BZ1163" s="3"/>
      <c r="CA1163" s="3"/>
      <c r="CB1163" s="3"/>
      <c r="CC1163" s="3"/>
      <c r="CD1163" s="3"/>
      <c r="CE1163" s="3"/>
      <c r="CF1163" s="3"/>
      <c r="CG1163" s="3"/>
      <c r="CH1163" s="3"/>
      <c r="CI1163" s="3"/>
      <c r="CJ1163" s="3"/>
      <c r="CK1163" s="3"/>
      <c r="CL1163" s="3"/>
      <c r="CM1163" s="3"/>
      <c r="CN1163" s="3"/>
      <c r="CO1163" s="3"/>
      <c r="CP1163" s="3"/>
      <c r="CQ1163" s="3"/>
      <c r="CR1163" s="3"/>
      <c r="CS1163" s="3"/>
      <c r="CT1163" s="3"/>
      <c r="CU1163" s="3"/>
      <c r="CV1163" s="3"/>
      <c r="CW1163" s="3"/>
      <c r="CX1163" s="3"/>
      <c r="CY1163" s="3"/>
      <c r="CZ1163" s="3"/>
      <c r="DA1163" s="3"/>
      <c r="DB1163" s="3"/>
      <c r="DC1163" s="3"/>
      <c r="DD1163" s="3"/>
      <c r="DE1163" s="3"/>
      <c r="DF1163" s="3"/>
      <c r="DG1163" s="3"/>
      <c r="DH1163" s="3"/>
      <c r="DI1163" s="3"/>
      <c r="DJ1163" s="3"/>
      <c r="DK1163" s="3"/>
      <c r="DL1163" s="3"/>
      <c r="DM1163" s="3"/>
      <c r="DN1163" s="3"/>
      <c r="DO1163" s="3"/>
      <c r="DP1163" s="3"/>
      <c r="DQ1163" s="3"/>
      <c r="DR1163" s="3"/>
      <c r="DS1163" s="3"/>
      <c r="DT1163" s="3"/>
      <c r="DU1163" s="3"/>
      <c r="DV1163" s="3"/>
      <c r="DW1163" s="3"/>
      <c r="DX1163" s="3"/>
      <c r="DY1163" s="3"/>
      <c r="DZ1163" s="3"/>
      <c r="EA1163" s="3"/>
      <c r="EB1163" s="3"/>
      <c r="EC1163" s="3"/>
      <c r="ED1163" s="3"/>
      <c r="EE1163" s="3"/>
      <c r="EF1163" s="3"/>
      <c r="EG1163" s="3"/>
      <c r="EH1163" s="3"/>
      <c r="EI1163" s="3"/>
      <c r="EJ1163" s="3"/>
      <c r="EK1163" s="3"/>
      <c r="EL1163" s="3"/>
      <c r="EM1163" s="3"/>
      <c r="EN1163" s="3"/>
      <c r="EO1163" s="3"/>
      <c r="EP1163" s="3"/>
      <c r="EQ1163" s="3"/>
      <c r="ER1163" s="3"/>
      <c r="ES1163" s="3"/>
      <c r="ET1163" s="3"/>
      <c r="EU1163" s="3"/>
      <c r="EV1163" s="3"/>
      <c r="EW1163" s="3"/>
      <c r="EX1163" s="3"/>
      <c r="EY1163" s="3"/>
      <c r="EZ1163" s="3"/>
      <c r="FA1163" s="3"/>
      <c r="FB1163" s="3"/>
      <c r="FC1163" s="3"/>
      <c r="FD1163" s="3"/>
      <c r="FE1163" s="3"/>
      <c r="FF1163" s="3"/>
      <c r="FG1163" s="3"/>
    </row>
    <row r="1164" spans="1:163" s="6" customFormat="1">
      <c r="A1164" s="5"/>
      <c r="B1164" s="4"/>
      <c r="C1164" s="4"/>
      <c r="D1164" s="4"/>
      <c r="E1164" s="4"/>
      <c r="F1164" s="3"/>
      <c r="G1164" s="3"/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  <c r="AM1164" s="3"/>
      <c r="AN1164" s="3"/>
      <c r="AO1164" s="3"/>
      <c r="AP1164" s="3"/>
      <c r="AQ1164" s="3"/>
      <c r="AR1164" s="3"/>
      <c r="AS1164" s="3"/>
      <c r="AT1164" s="3"/>
      <c r="AU1164" s="3"/>
      <c r="AV1164" s="3"/>
      <c r="AW1164" s="3"/>
      <c r="AX1164" s="3"/>
      <c r="AY1164" s="3"/>
      <c r="AZ1164" s="3"/>
      <c r="BA1164" s="3"/>
      <c r="BB1164" s="3"/>
      <c r="BC1164" s="3"/>
      <c r="BD1164" s="3"/>
      <c r="BE1164" s="3"/>
      <c r="BF1164" s="3"/>
      <c r="BG1164" s="3"/>
      <c r="BH1164" s="3"/>
      <c r="BI1164" s="3"/>
      <c r="BJ1164" s="3"/>
      <c r="BK1164" s="3"/>
      <c r="BL1164" s="3"/>
      <c r="BM1164" s="3"/>
      <c r="BN1164" s="3"/>
      <c r="BO1164" s="3"/>
      <c r="BP1164" s="3"/>
      <c r="BQ1164" s="3"/>
      <c r="BR1164" s="3"/>
      <c r="BS1164" s="3"/>
      <c r="BT1164" s="3"/>
      <c r="BU1164" s="3"/>
      <c r="BV1164" s="3"/>
      <c r="BW1164" s="3"/>
      <c r="BX1164" s="3"/>
      <c r="BY1164" s="3"/>
      <c r="BZ1164" s="3"/>
      <c r="CA1164" s="3"/>
      <c r="CB1164" s="3"/>
      <c r="CC1164" s="3"/>
      <c r="CD1164" s="3"/>
      <c r="CE1164" s="3"/>
      <c r="CF1164" s="3"/>
      <c r="CG1164" s="3"/>
      <c r="CH1164" s="3"/>
      <c r="CI1164" s="3"/>
      <c r="CJ1164" s="3"/>
      <c r="CK1164" s="3"/>
      <c r="CL1164" s="3"/>
      <c r="CM1164" s="3"/>
      <c r="CN1164" s="3"/>
      <c r="CO1164" s="3"/>
      <c r="CP1164" s="3"/>
      <c r="CQ1164" s="3"/>
      <c r="CR1164" s="3"/>
      <c r="CS1164" s="3"/>
      <c r="CT1164" s="3"/>
      <c r="CU1164" s="3"/>
      <c r="CV1164" s="3"/>
      <c r="CW1164" s="3"/>
      <c r="CX1164" s="3"/>
      <c r="CY1164" s="3"/>
      <c r="CZ1164" s="3"/>
      <c r="DA1164" s="3"/>
      <c r="DB1164" s="3"/>
      <c r="DC1164" s="3"/>
      <c r="DD1164" s="3"/>
      <c r="DE1164" s="3"/>
      <c r="DF1164" s="3"/>
      <c r="DG1164" s="3"/>
      <c r="DH1164" s="3"/>
      <c r="DI1164" s="3"/>
      <c r="DJ1164" s="3"/>
      <c r="DK1164" s="3"/>
      <c r="DL1164" s="3"/>
      <c r="DM1164" s="3"/>
      <c r="DN1164" s="3"/>
      <c r="DO1164" s="3"/>
      <c r="DP1164" s="3"/>
      <c r="DQ1164" s="3"/>
      <c r="DR1164" s="3"/>
      <c r="DS1164" s="3"/>
      <c r="DT1164" s="3"/>
      <c r="DU1164" s="3"/>
      <c r="DV1164" s="3"/>
      <c r="DW1164" s="3"/>
      <c r="DX1164" s="3"/>
      <c r="DY1164" s="3"/>
      <c r="DZ1164" s="3"/>
      <c r="EA1164" s="3"/>
      <c r="EB1164" s="3"/>
      <c r="EC1164" s="3"/>
      <c r="ED1164" s="3"/>
      <c r="EE1164" s="3"/>
      <c r="EF1164" s="3"/>
      <c r="EG1164" s="3"/>
      <c r="EH1164" s="3"/>
      <c r="EI1164" s="3"/>
      <c r="EJ1164" s="3"/>
      <c r="EK1164" s="3"/>
      <c r="EL1164" s="3"/>
      <c r="EM1164" s="3"/>
      <c r="EN1164" s="3"/>
      <c r="EO1164" s="3"/>
      <c r="EP1164" s="3"/>
      <c r="EQ1164" s="3"/>
      <c r="ER1164" s="3"/>
      <c r="ES1164" s="3"/>
      <c r="ET1164" s="3"/>
      <c r="EU1164" s="3"/>
      <c r="EV1164" s="3"/>
      <c r="EW1164" s="3"/>
      <c r="EX1164" s="3"/>
      <c r="EY1164" s="3"/>
      <c r="EZ1164" s="3"/>
      <c r="FA1164" s="3"/>
      <c r="FB1164" s="3"/>
      <c r="FC1164" s="3"/>
      <c r="FD1164" s="3"/>
      <c r="FE1164" s="3"/>
      <c r="FF1164" s="3"/>
      <c r="FG1164" s="3"/>
    </row>
    <row r="1165" spans="1:163" s="6" customFormat="1">
      <c r="A1165" s="5"/>
      <c r="B1165" s="4"/>
      <c r="C1165" s="4"/>
      <c r="D1165" s="4"/>
      <c r="E1165" s="4"/>
      <c r="F1165" s="3"/>
      <c r="G1165" s="3"/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/>
      <c r="AH1165" s="3"/>
      <c r="AI1165" s="3"/>
      <c r="AJ1165" s="3"/>
      <c r="AK1165" s="3"/>
      <c r="AL1165" s="3"/>
      <c r="AM1165" s="3"/>
      <c r="AN1165" s="3"/>
      <c r="AO1165" s="3"/>
      <c r="AP1165" s="3"/>
      <c r="AQ1165" s="3"/>
      <c r="AR1165" s="3"/>
      <c r="AS1165" s="3"/>
      <c r="AT1165" s="3"/>
      <c r="AU1165" s="3"/>
      <c r="AV1165" s="3"/>
      <c r="AW1165" s="3"/>
      <c r="AX1165" s="3"/>
      <c r="AY1165" s="3"/>
      <c r="AZ1165" s="3"/>
      <c r="BA1165" s="3"/>
      <c r="BB1165" s="3"/>
      <c r="BC1165" s="3"/>
      <c r="BD1165" s="3"/>
      <c r="BE1165" s="3"/>
      <c r="BF1165" s="3"/>
      <c r="BG1165" s="3"/>
      <c r="BH1165" s="3"/>
      <c r="BI1165" s="3"/>
      <c r="BJ1165" s="3"/>
      <c r="BK1165" s="3"/>
      <c r="BL1165" s="3"/>
      <c r="BM1165" s="3"/>
      <c r="BN1165" s="3"/>
      <c r="BO1165" s="3"/>
      <c r="BP1165" s="3"/>
      <c r="BQ1165" s="3"/>
      <c r="BR1165" s="3"/>
      <c r="BS1165" s="3"/>
      <c r="BT1165" s="3"/>
      <c r="BU1165" s="3"/>
      <c r="BV1165" s="3"/>
      <c r="BW1165" s="3"/>
      <c r="BX1165" s="3"/>
      <c r="BY1165" s="3"/>
      <c r="BZ1165" s="3"/>
      <c r="CA1165" s="3"/>
      <c r="CB1165" s="3"/>
      <c r="CC1165" s="3"/>
      <c r="CD1165" s="3"/>
      <c r="CE1165" s="3"/>
      <c r="CF1165" s="3"/>
      <c r="CG1165" s="3"/>
      <c r="CH1165" s="3"/>
      <c r="CI1165" s="3"/>
      <c r="CJ1165" s="3"/>
      <c r="CK1165" s="3"/>
      <c r="CL1165" s="3"/>
      <c r="CM1165" s="3"/>
      <c r="CN1165" s="3"/>
      <c r="CO1165" s="3"/>
      <c r="CP1165" s="3"/>
      <c r="CQ1165" s="3"/>
      <c r="CR1165" s="3"/>
      <c r="CS1165" s="3"/>
      <c r="CT1165" s="3"/>
      <c r="CU1165" s="3"/>
      <c r="CV1165" s="3"/>
      <c r="CW1165" s="3"/>
      <c r="CX1165" s="3"/>
      <c r="CY1165" s="3"/>
      <c r="CZ1165" s="3"/>
      <c r="DA1165" s="3"/>
      <c r="DB1165" s="3"/>
      <c r="DC1165" s="3"/>
      <c r="DD1165" s="3"/>
      <c r="DE1165" s="3"/>
      <c r="DF1165" s="3"/>
      <c r="DG1165" s="3"/>
      <c r="DH1165" s="3"/>
      <c r="DI1165" s="3"/>
      <c r="DJ1165" s="3"/>
      <c r="DK1165" s="3"/>
      <c r="DL1165" s="3"/>
      <c r="DM1165" s="3"/>
      <c r="DN1165" s="3"/>
      <c r="DO1165" s="3"/>
      <c r="DP1165" s="3"/>
      <c r="DQ1165" s="3"/>
      <c r="DR1165" s="3"/>
      <c r="DS1165" s="3"/>
      <c r="DT1165" s="3"/>
      <c r="DU1165" s="3"/>
      <c r="DV1165" s="3"/>
      <c r="DW1165" s="3"/>
      <c r="DX1165" s="3"/>
      <c r="DY1165" s="3"/>
      <c r="DZ1165" s="3"/>
      <c r="EA1165" s="3"/>
      <c r="EB1165" s="3"/>
      <c r="EC1165" s="3"/>
      <c r="ED1165" s="3"/>
      <c r="EE1165" s="3"/>
      <c r="EF1165" s="3"/>
      <c r="EG1165" s="3"/>
      <c r="EH1165" s="3"/>
      <c r="EI1165" s="3"/>
      <c r="EJ1165" s="3"/>
      <c r="EK1165" s="3"/>
      <c r="EL1165" s="3"/>
      <c r="EM1165" s="3"/>
      <c r="EN1165" s="3"/>
      <c r="EO1165" s="3"/>
      <c r="EP1165" s="3"/>
      <c r="EQ1165" s="3"/>
      <c r="ER1165" s="3"/>
      <c r="ES1165" s="3"/>
      <c r="ET1165" s="3"/>
      <c r="EU1165" s="3"/>
      <c r="EV1165" s="3"/>
      <c r="EW1165" s="3"/>
      <c r="EX1165" s="3"/>
      <c r="EY1165" s="3"/>
      <c r="EZ1165" s="3"/>
      <c r="FA1165" s="3"/>
      <c r="FB1165" s="3"/>
      <c r="FC1165" s="3"/>
      <c r="FD1165" s="3"/>
      <c r="FE1165" s="3"/>
      <c r="FF1165" s="3"/>
      <c r="FG1165" s="3"/>
    </row>
    <row r="1166" spans="1:163" s="6" customFormat="1">
      <c r="A1166" s="5"/>
      <c r="B1166" s="4"/>
      <c r="C1166" s="4"/>
      <c r="D1166" s="4"/>
      <c r="E1166" s="4"/>
      <c r="F1166" s="3"/>
      <c r="G1166" s="3"/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  <c r="AM1166" s="3"/>
      <c r="AN1166" s="3"/>
      <c r="AO1166" s="3"/>
      <c r="AP1166" s="3"/>
      <c r="AQ1166" s="3"/>
      <c r="AR1166" s="3"/>
      <c r="AS1166" s="3"/>
      <c r="AT1166" s="3"/>
      <c r="AU1166" s="3"/>
      <c r="AV1166" s="3"/>
      <c r="AW1166" s="3"/>
      <c r="AX1166" s="3"/>
      <c r="AY1166" s="3"/>
      <c r="AZ1166" s="3"/>
      <c r="BA1166" s="3"/>
      <c r="BB1166" s="3"/>
      <c r="BC1166" s="3"/>
      <c r="BD1166" s="3"/>
      <c r="BE1166" s="3"/>
      <c r="BF1166" s="3"/>
      <c r="BG1166" s="3"/>
      <c r="BH1166" s="3"/>
      <c r="BI1166" s="3"/>
      <c r="BJ1166" s="3"/>
      <c r="BK1166" s="3"/>
      <c r="BL1166" s="3"/>
      <c r="BM1166" s="3"/>
      <c r="BN1166" s="3"/>
      <c r="BO1166" s="3"/>
      <c r="BP1166" s="3"/>
      <c r="BQ1166" s="3"/>
      <c r="BR1166" s="3"/>
      <c r="BS1166" s="3"/>
      <c r="BT1166" s="3"/>
      <c r="BU1166" s="3"/>
      <c r="BV1166" s="3"/>
      <c r="BW1166" s="3"/>
      <c r="BX1166" s="3"/>
      <c r="BY1166" s="3"/>
      <c r="BZ1166" s="3"/>
      <c r="CA1166" s="3"/>
      <c r="CB1166" s="3"/>
      <c r="CC1166" s="3"/>
      <c r="CD1166" s="3"/>
      <c r="CE1166" s="3"/>
      <c r="CF1166" s="3"/>
      <c r="CG1166" s="3"/>
      <c r="CH1166" s="3"/>
      <c r="CI1166" s="3"/>
      <c r="CJ1166" s="3"/>
      <c r="CK1166" s="3"/>
      <c r="CL1166" s="3"/>
      <c r="CM1166" s="3"/>
      <c r="CN1166" s="3"/>
      <c r="CO1166" s="3"/>
      <c r="CP1166" s="3"/>
      <c r="CQ1166" s="3"/>
      <c r="CR1166" s="3"/>
      <c r="CS1166" s="3"/>
      <c r="CT1166" s="3"/>
      <c r="CU1166" s="3"/>
      <c r="CV1166" s="3"/>
      <c r="CW1166" s="3"/>
      <c r="CX1166" s="3"/>
      <c r="CY1166" s="3"/>
      <c r="CZ1166" s="3"/>
      <c r="DA1166" s="3"/>
      <c r="DB1166" s="3"/>
      <c r="DC1166" s="3"/>
      <c r="DD1166" s="3"/>
      <c r="DE1166" s="3"/>
      <c r="DF1166" s="3"/>
      <c r="DG1166" s="3"/>
      <c r="DH1166" s="3"/>
      <c r="DI1166" s="3"/>
      <c r="DJ1166" s="3"/>
      <c r="DK1166" s="3"/>
      <c r="DL1166" s="3"/>
      <c r="DM1166" s="3"/>
      <c r="DN1166" s="3"/>
      <c r="DO1166" s="3"/>
      <c r="DP1166" s="3"/>
      <c r="DQ1166" s="3"/>
      <c r="DR1166" s="3"/>
      <c r="DS1166" s="3"/>
      <c r="DT1166" s="3"/>
      <c r="DU1166" s="3"/>
      <c r="DV1166" s="3"/>
      <c r="DW1166" s="3"/>
      <c r="DX1166" s="3"/>
      <c r="DY1166" s="3"/>
      <c r="DZ1166" s="3"/>
      <c r="EA1166" s="3"/>
      <c r="EB1166" s="3"/>
      <c r="EC1166" s="3"/>
      <c r="ED1166" s="3"/>
      <c r="EE1166" s="3"/>
      <c r="EF1166" s="3"/>
      <c r="EG1166" s="3"/>
      <c r="EH1166" s="3"/>
      <c r="EI1166" s="3"/>
      <c r="EJ1166" s="3"/>
      <c r="EK1166" s="3"/>
      <c r="EL1166" s="3"/>
      <c r="EM1166" s="3"/>
      <c r="EN1166" s="3"/>
      <c r="EO1166" s="3"/>
      <c r="EP1166" s="3"/>
      <c r="EQ1166" s="3"/>
      <c r="ER1166" s="3"/>
      <c r="ES1166" s="3"/>
      <c r="ET1166" s="3"/>
      <c r="EU1166" s="3"/>
      <c r="EV1166" s="3"/>
      <c r="EW1166" s="3"/>
      <c r="EX1166" s="3"/>
      <c r="EY1166" s="3"/>
      <c r="EZ1166" s="3"/>
      <c r="FA1166" s="3"/>
      <c r="FB1166" s="3"/>
      <c r="FC1166" s="3"/>
      <c r="FD1166" s="3"/>
      <c r="FE1166" s="3"/>
      <c r="FF1166" s="3"/>
      <c r="FG1166" s="3"/>
    </row>
    <row r="1167" spans="1:163" s="6" customFormat="1">
      <c r="A1167" s="5"/>
      <c r="B1167" s="4"/>
      <c r="C1167" s="4"/>
      <c r="D1167" s="4"/>
      <c r="E1167" s="4"/>
      <c r="F1167" s="3"/>
      <c r="G1167" s="3"/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3"/>
      <c r="AW1167" s="3"/>
      <c r="AX1167" s="3"/>
      <c r="AY1167" s="3"/>
      <c r="AZ1167" s="3"/>
      <c r="BA1167" s="3"/>
      <c r="BB1167" s="3"/>
      <c r="BC1167" s="3"/>
      <c r="BD1167" s="3"/>
      <c r="BE1167" s="3"/>
      <c r="BF1167" s="3"/>
      <c r="BG1167" s="3"/>
      <c r="BH1167" s="3"/>
      <c r="BI1167" s="3"/>
      <c r="BJ1167" s="3"/>
      <c r="BK1167" s="3"/>
      <c r="BL1167" s="3"/>
      <c r="BM1167" s="3"/>
      <c r="BN1167" s="3"/>
      <c r="BO1167" s="3"/>
      <c r="BP1167" s="3"/>
      <c r="BQ1167" s="3"/>
      <c r="BR1167" s="3"/>
      <c r="BS1167" s="3"/>
      <c r="BT1167" s="3"/>
      <c r="BU1167" s="3"/>
      <c r="BV1167" s="3"/>
      <c r="BW1167" s="3"/>
      <c r="BX1167" s="3"/>
      <c r="BY1167" s="3"/>
      <c r="BZ1167" s="3"/>
      <c r="CA1167" s="3"/>
      <c r="CB1167" s="3"/>
      <c r="CC1167" s="3"/>
      <c r="CD1167" s="3"/>
      <c r="CE1167" s="3"/>
      <c r="CF1167" s="3"/>
      <c r="CG1167" s="3"/>
      <c r="CH1167" s="3"/>
      <c r="CI1167" s="3"/>
      <c r="CJ1167" s="3"/>
      <c r="CK1167" s="3"/>
      <c r="CL1167" s="3"/>
      <c r="CM1167" s="3"/>
      <c r="CN1167" s="3"/>
      <c r="CO1167" s="3"/>
      <c r="CP1167" s="3"/>
      <c r="CQ1167" s="3"/>
      <c r="CR1167" s="3"/>
      <c r="CS1167" s="3"/>
      <c r="CT1167" s="3"/>
      <c r="CU1167" s="3"/>
      <c r="CV1167" s="3"/>
      <c r="CW1167" s="3"/>
      <c r="CX1167" s="3"/>
      <c r="CY1167" s="3"/>
      <c r="CZ1167" s="3"/>
      <c r="DA1167" s="3"/>
      <c r="DB1167" s="3"/>
      <c r="DC1167" s="3"/>
      <c r="DD1167" s="3"/>
      <c r="DE1167" s="3"/>
      <c r="DF1167" s="3"/>
      <c r="DG1167" s="3"/>
      <c r="DH1167" s="3"/>
      <c r="DI1167" s="3"/>
      <c r="DJ1167" s="3"/>
      <c r="DK1167" s="3"/>
      <c r="DL1167" s="3"/>
      <c r="DM1167" s="3"/>
      <c r="DN1167" s="3"/>
      <c r="DO1167" s="3"/>
      <c r="DP1167" s="3"/>
      <c r="DQ1167" s="3"/>
      <c r="DR1167" s="3"/>
      <c r="DS1167" s="3"/>
      <c r="DT1167" s="3"/>
      <c r="DU1167" s="3"/>
      <c r="DV1167" s="3"/>
      <c r="DW1167" s="3"/>
      <c r="DX1167" s="3"/>
      <c r="DY1167" s="3"/>
      <c r="DZ1167" s="3"/>
      <c r="EA1167" s="3"/>
      <c r="EB1167" s="3"/>
      <c r="EC1167" s="3"/>
      <c r="ED1167" s="3"/>
      <c r="EE1167" s="3"/>
      <c r="EF1167" s="3"/>
      <c r="EG1167" s="3"/>
      <c r="EH1167" s="3"/>
      <c r="EI1167" s="3"/>
      <c r="EJ1167" s="3"/>
      <c r="EK1167" s="3"/>
      <c r="EL1167" s="3"/>
      <c r="EM1167" s="3"/>
      <c r="EN1167" s="3"/>
      <c r="EO1167" s="3"/>
      <c r="EP1167" s="3"/>
      <c r="EQ1167" s="3"/>
      <c r="ER1167" s="3"/>
      <c r="ES1167" s="3"/>
      <c r="ET1167" s="3"/>
      <c r="EU1167" s="3"/>
      <c r="EV1167" s="3"/>
      <c r="EW1167" s="3"/>
      <c r="EX1167" s="3"/>
      <c r="EY1167" s="3"/>
      <c r="EZ1167" s="3"/>
      <c r="FA1167" s="3"/>
      <c r="FB1167" s="3"/>
      <c r="FC1167" s="3"/>
      <c r="FD1167" s="3"/>
      <c r="FE1167" s="3"/>
      <c r="FF1167" s="3"/>
      <c r="FG1167" s="3"/>
    </row>
    <row r="1168" spans="1:163" s="6" customFormat="1">
      <c r="A1168" s="5"/>
      <c r="B1168" s="4"/>
      <c r="C1168" s="4"/>
      <c r="D1168" s="4"/>
      <c r="E1168" s="4"/>
      <c r="F1168" s="3"/>
      <c r="G1168" s="3"/>
      <c r="H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  <c r="AM1168" s="3"/>
      <c r="AN1168" s="3"/>
      <c r="AO1168" s="3"/>
      <c r="AP1168" s="3"/>
      <c r="AQ1168" s="3"/>
      <c r="AR1168" s="3"/>
      <c r="AS1168" s="3"/>
      <c r="AT1168" s="3"/>
      <c r="AU1168" s="3"/>
      <c r="AV1168" s="3"/>
      <c r="AW1168" s="3"/>
      <c r="AX1168" s="3"/>
      <c r="AY1168" s="3"/>
      <c r="AZ1168" s="3"/>
      <c r="BA1168" s="3"/>
      <c r="BB1168" s="3"/>
      <c r="BC1168" s="3"/>
      <c r="BD1168" s="3"/>
      <c r="BE1168" s="3"/>
      <c r="BF1168" s="3"/>
      <c r="BG1168" s="3"/>
      <c r="BH1168" s="3"/>
      <c r="BI1168" s="3"/>
      <c r="BJ1168" s="3"/>
      <c r="BK1168" s="3"/>
      <c r="BL1168" s="3"/>
      <c r="BM1168" s="3"/>
      <c r="BN1168" s="3"/>
      <c r="BO1168" s="3"/>
      <c r="BP1168" s="3"/>
      <c r="BQ1168" s="3"/>
      <c r="BR1168" s="3"/>
      <c r="BS1168" s="3"/>
      <c r="BT1168" s="3"/>
      <c r="BU1168" s="3"/>
      <c r="BV1168" s="3"/>
      <c r="BW1168" s="3"/>
      <c r="BX1168" s="3"/>
      <c r="BY1168" s="3"/>
      <c r="BZ1168" s="3"/>
      <c r="CA1168" s="3"/>
      <c r="CB1168" s="3"/>
      <c r="CC1168" s="3"/>
      <c r="CD1168" s="3"/>
      <c r="CE1168" s="3"/>
      <c r="CF1168" s="3"/>
      <c r="CG1168" s="3"/>
      <c r="CH1168" s="3"/>
      <c r="CI1168" s="3"/>
      <c r="CJ1168" s="3"/>
      <c r="CK1168" s="3"/>
      <c r="CL1168" s="3"/>
      <c r="CM1168" s="3"/>
      <c r="CN1168" s="3"/>
      <c r="CO1168" s="3"/>
      <c r="CP1168" s="3"/>
      <c r="CQ1168" s="3"/>
      <c r="CR1168" s="3"/>
      <c r="CS1168" s="3"/>
      <c r="CT1168" s="3"/>
      <c r="CU1168" s="3"/>
      <c r="CV1168" s="3"/>
      <c r="CW1168" s="3"/>
      <c r="CX1168" s="3"/>
      <c r="CY1168" s="3"/>
      <c r="CZ1168" s="3"/>
      <c r="DA1168" s="3"/>
      <c r="DB1168" s="3"/>
      <c r="DC1168" s="3"/>
      <c r="DD1168" s="3"/>
      <c r="DE1168" s="3"/>
      <c r="DF1168" s="3"/>
      <c r="DG1168" s="3"/>
      <c r="DH1168" s="3"/>
      <c r="DI1168" s="3"/>
      <c r="DJ1168" s="3"/>
      <c r="DK1168" s="3"/>
      <c r="DL1168" s="3"/>
      <c r="DM1168" s="3"/>
      <c r="DN1168" s="3"/>
      <c r="DO1168" s="3"/>
      <c r="DP1168" s="3"/>
      <c r="DQ1168" s="3"/>
      <c r="DR1168" s="3"/>
      <c r="DS1168" s="3"/>
      <c r="DT1168" s="3"/>
      <c r="DU1168" s="3"/>
      <c r="DV1168" s="3"/>
      <c r="DW1168" s="3"/>
      <c r="DX1168" s="3"/>
      <c r="DY1168" s="3"/>
      <c r="DZ1168" s="3"/>
      <c r="EA1168" s="3"/>
      <c r="EB1168" s="3"/>
      <c r="EC1168" s="3"/>
      <c r="ED1168" s="3"/>
      <c r="EE1168" s="3"/>
      <c r="EF1168" s="3"/>
      <c r="EG1168" s="3"/>
      <c r="EH1168" s="3"/>
      <c r="EI1168" s="3"/>
      <c r="EJ1168" s="3"/>
      <c r="EK1168" s="3"/>
      <c r="EL1168" s="3"/>
      <c r="EM1168" s="3"/>
      <c r="EN1168" s="3"/>
      <c r="EO1168" s="3"/>
      <c r="EP1168" s="3"/>
      <c r="EQ1168" s="3"/>
      <c r="ER1168" s="3"/>
      <c r="ES1168" s="3"/>
      <c r="ET1168" s="3"/>
      <c r="EU1168" s="3"/>
      <c r="EV1168" s="3"/>
      <c r="EW1168" s="3"/>
      <c r="EX1168" s="3"/>
      <c r="EY1168" s="3"/>
      <c r="EZ1168" s="3"/>
      <c r="FA1168" s="3"/>
      <c r="FB1168" s="3"/>
      <c r="FC1168" s="3"/>
      <c r="FD1168" s="3"/>
      <c r="FE1168" s="3"/>
      <c r="FF1168" s="3"/>
      <c r="FG1168" s="3"/>
    </row>
    <row r="1169" spans="1:163" s="6" customFormat="1">
      <c r="A1169" s="5"/>
      <c r="B1169" s="4"/>
      <c r="C1169" s="4"/>
      <c r="D1169" s="4"/>
      <c r="E1169" s="4"/>
      <c r="F1169" s="3"/>
      <c r="G1169" s="3"/>
      <c r="H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  <c r="AM1169" s="3"/>
      <c r="AN1169" s="3"/>
      <c r="AO1169" s="3"/>
      <c r="AP1169" s="3"/>
      <c r="AQ1169" s="3"/>
      <c r="AR1169" s="3"/>
      <c r="AS1169" s="3"/>
      <c r="AT1169" s="3"/>
      <c r="AU1169" s="3"/>
      <c r="AV1169" s="3"/>
      <c r="AW1169" s="3"/>
      <c r="AX1169" s="3"/>
      <c r="AY1169" s="3"/>
      <c r="AZ1169" s="3"/>
      <c r="BA1169" s="3"/>
      <c r="BB1169" s="3"/>
      <c r="BC1169" s="3"/>
      <c r="BD1169" s="3"/>
      <c r="BE1169" s="3"/>
      <c r="BF1169" s="3"/>
      <c r="BG1169" s="3"/>
      <c r="BH1169" s="3"/>
      <c r="BI1169" s="3"/>
      <c r="BJ1169" s="3"/>
      <c r="BK1169" s="3"/>
      <c r="BL1169" s="3"/>
      <c r="BM1169" s="3"/>
      <c r="BN1169" s="3"/>
      <c r="BO1169" s="3"/>
      <c r="BP1169" s="3"/>
      <c r="BQ1169" s="3"/>
      <c r="BR1169" s="3"/>
      <c r="BS1169" s="3"/>
      <c r="BT1169" s="3"/>
      <c r="BU1169" s="3"/>
      <c r="BV1169" s="3"/>
      <c r="BW1169" s="3"/>
      <c r="BX1169" s="3"/>
      <c r="BY1169" s="3"/>
      <c r="BZ1169" s="3"/>
      <c r="CA1169" s="3"/>
      <c r="CB1169" s="3"/>
      <c r="CC1169" s="3"/>
      <c r="CD1169" s="3"/>
      <c r="CE1169" s="3"/>
      <c r="CF1169" s="3"/>
      <c r="CG1169" s="3"/>
      <c r="CH1169" s="3"/>
      <c r="CI1169" s="3"/>
      <c r="CJ1169" s="3"/>
      <c r="CK1169" s="3"/>
      <c r="CL1169" s="3"/>
      <c r="CM1169" s="3"/>
      <c r="CN1169" s="3"/>
      <c r="CO1169" s="3"/>
      <c r="CP1169" s="3"/>
      <c r="CQ1169" s="3"/>
      <c r="CR1169" s="3"/>
      <c r="CS1169" s="3"/>
      <c r="CT1169" s="3"/>
      <c r="CU1169" s="3"/>
      <c r="CV1169" s="3"/>
      <c r="CW1169" s="3"/>
      <c r="CX1169" s="3"/>
      <c r="CY1169" s="3"/>
      <c r="CZ1169" s="3"/>
      <c r="DA1169" s="3"/>
      <c r="DB1169" s="3"/>
      <c r="DC1169" s="3"/>
      <c r="DD1169" s="3"/>
      <c r="DE1169" s="3"/>
      <c r="DF1169" s="3"/>
      <c r="DG1169" s="3"/>
      <c r="DH1169" s="3"/>
      <c r="DI1169" s="3"/>
      <c r="DJ1169" s="3"/>
      <c r="DK1169" s="3"/>
      <c r="DL1169" s="3"/>
      <c r="DM1169" s="3"/>
      <c r="DN1169" s="3"/>
      <c r="DO1169" s="3"/>
      <c r="DP1169" s="3"/>
      <c r="DQ1169" s="3"/>
      <c r="DR1169" s="3"/>
      <c r="DS1169" s="3"/>
      <c r="DT1169" s="3"/>
      <c r="DU1169" s="3"/>
      <c r="DV1169" s="3"/>
      <c r="DW1169" s="3"/>
      <c r="DX1169" s="3"/>
      <c r="DY1169" s="3"/>
      <c r="DZ1169" s="3"/>
      <c r="EA1169" s="3"/>
      <c r="EB1169" s="3"/>
      <c r="EC1169" s="3"/>
      <c r="ED1169" s="3"/>
      <c r="EE1169" s="3"/>
      <c r="EF1169" s="3"/>
      <c r="EG1169" s="3"/>
      <c r="EH1169" s="3"/>
      <c r="EI1169" s="3"/>
      <c r="EJ1169" s="3"/>
      <c r="EK1169" s="3"/>
      <c r="EL1169" s="3"/>
      <c r="EM1169" s="3"/>
      <c r="EN1169" s="3"/>
      <c r="EO1169" s="3"/>
      <c r="EP1169" s="3"/>
      <c r="EQ1169" s="3"/>
      <c r="ER1169" s="3"/>
      <c r="ES1169" s="3"/>
      <c r="ET1169" s="3"/>
      <c r="EU1169" s="3"/>
      <c r="EV1169" s="3"/>
      <c r="EW1169" s="3"/>
      <c r="EX1169" s="3"/>
      <c r="EY1169" s="3"/>
      <c r="EZ1169" s="3"/>
      <c r="FA1169" s="3"/>
      <c r="FB1169" s="3"/>
      <c r="FC1169" s="3"/>
      <c r="FD1169" s="3"/>
      <c r="FE1169" s="3"/>
      <c r="FF1169" s="3"/>
      <c r="FG1169" s="3"/>
    </row>
    <row r="1170" spans="1:163" s="6" customFormat="1">
      <c r="A1170" s="5"/>
      <c r="B1170" s="4"/>
      <c r="C1170" s="4"/>
      <c r="D1170" s="4"/>
      <c r="E1170" s="4"/>
      <c r="F1170" s="3"/>
      <c r="G1170" s="3"/>
      <c r="H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  <c r="AM1170" s="3"/>
      <c r="AN1170" s="3"/>
      <c r="AO1170" s="3"/>
      <c r="AP1170" s="3"/>
      <c r="AQ1170" s="3"/>
      <c r="AR1170" s="3"/>
      <c r="AS1170" s="3"/>
      <c r="AT1170" s="3"/>
      <c r="AU1170" s="3"/>
      <c r="AV1170" s="3"/>
      <c r="AW1170" s="3"/>
      <c r="AX1170" s="3"/>
      <c r="AY1170" s="3"/>
      <c r="AZ1170" s="3"/>
      <c r="BA1170" s="3"/>
      <c r="BB1170" s="3"/>
      <c r="BC1170" s="3"/>
      <c r="BD1170" s="3"/>
      <c r="BE1170" s="3"/>
      <c r="BF1170" s="3"/>
      <c r="BG1170" s="3"/>
      <c r="BH1170" s="3"/>
      <c r="BI1170" s="3"/>
      <c r="BJ1170" s="3"/>
      <c r="BK1170" s="3"/>
      <c r="BL1170" s="3"/>
      <c r="BM1170" s="3"/>
      <c r="BN1170" s="3"/>
      <c r="BO1170" s="3"/>
      <c r="BP1170" s="3"/>
      <c r="BQ1170" s="3"/>
      <c r="BR1170" s="3"/>
      <c r="BS1170" s="3"/>
      <c r="BT1170" s="3"/>
      <c r="BU1170" s="3"/>
      <c r="BV1170" s="3"/>
      <c r="BW1170" s="3"/>
      <c r="BX1170" s="3"/>
      <c r="BY1170" s="3"/>
      <c r="BZ1170" s="3"/>
      <c r="CA1170" s="3"/>
      <c r="CB1170" s="3"/>
      <c r="CC1170" s="3"/>
      <c r="CD1170" s="3"/>
      <c r="CE1170" s="3"/>
      <c r="CF1170" s="3"/>
      <c r="CG1170" s="3"/>
      <c r="CH1170" s="3"/>
      <c r="CI1170" s="3"/>
      <c r="CJ1170" s="3"/>
      <c r="CK1170" s="3"/>
      <c r="CL1170" s="3"/>
      <c r="CM1170" s="3"/>
      <c r="CN1170" s="3"/>
      <c r="CO1170" s="3"/>
      <c r="CP1170" s="3"/>
      <c r="CQ1170" s="3"/>
      <c r="CR1170" s="3"/>
      <c r="CS1170" s="3"/>
      <c r="CT1170" s="3"/>
      <c r="CU1170" s="3"/>
      <c r="CV1170" s="3"/>
      <c r="CW1170" s="3"/>
      <c r="CX1170" s="3"/>
      <c r="CY1170" s="3"/>
      <c r="CZ1170" s="3"/>
      <c r="DA1170" s="3"/>
      <c r="DB1170" s="3"/>
      <c r="DC1170" s="3"/>
      <c r="DD1170" s="3"/>
      <c r="DE1170" s="3"/>
      <c r="DF1170" s="3"/>
      <c r="DG1170" s="3"/>
      <c r="DH1170" s="3"/>
      <c r="DI1170" s="3"/>
      <c r="DJ1170" s="3"/>
      <c r="DK1170" s="3"/>
      <c r="DL1170" s="3"/>
      <c r="DM1170" s="3"/>
      <c r="DN1170" s="3"/>
      <c r="DO1170" s="3"/>
      <c r="DP1170" s="3"/>
      <c r="DQ1170" s="3"/>
      <c r="DR1170" s="3"/>
      <c r="DS1170" s="3"/>
      <c r="DT1170" s="3"/>
      <c r="DU1170" s="3"/>
      <c r="DV1170" s="3"/>
      <c r="DW1170" s="3"/>
      <c r="DX1170" s="3"/>
      <c r="DY1170" s="3"/>
      <c r="DZ1170" s="3"/>
      <c r="EA1170" s="3"/>
      <c r="EB1170" s="3"/>
      <c r="EC1170" s="3"/>
      <c r="ED1170" s="3"/>
      <c r="EE1170" s="3"/>
      <c r="EF1170" s="3"/>
      <c r="EG1170" s="3"/>
      <c r="EH1170" s="3"/>
      <c r="EI1170" s="3"/>
      <c r="EJ1170" s="3"/>
      <c r="EK1170" s="3"/>
      <c r="EL1170" s="3"/>
      <c r="EM1170" s="3"/>
      <c r="EN1170" s="3"/>
      <c r="EO1170" s="3"/>
      <c r="EP1170" s="3"/>
      <c r="EQ1170" s="3"/>
      <c r="ER1170" s="3"/>
      <c r="ES1170" s="3"/>
      <c r="ET1170" s="3"/>
      <c r="EU1170" s="3"/>
      <c r="EV1170" s="3"/>
      <c r="EW1170" s="3"/>
      <c r="EX1170" s="3"/>
      <c r="EY1170" s="3"/>
      <c r="EZ1170" s="3"/>
      <c r="FA1170" s="3"/>
      <c r="FB1170" s="3"/>
      <c r="FC1170" s="3"/>
      <c r="FD1170" s="3"/>
      <c r="FE1170" s="3"/>
      <c r="FF1170" s="3"/>
      <c r="FG1170" s="3"/>
    </row>
    <row r="1171" spans="1:163" s="6" customFormat="1">
      <c r="A1171" s="5"/>
      <c r="B1171" s="4"/>
      <c r="C1171" s="4"/>
      <c r="D1171" s="4"/>
      <c r="E1171" s="4"/>
      <c r="F1171" s="3"/>
      <c r="G1171" s="3"/>
      <c r="H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  <c r="AM1171" s="3"/>
      <c r="AN1171" s="3"/>
      <c r="AO1171" s="3"/>
      <c r="AP1171" s="3"/>
      <c r="AQ1171" s="3"/>
      <c r="AR1171" s="3"/>
      <c r="AS1171" s="3"/>
      <c r="AT1171" s="3"/>
      <c r="AU1171" s="3"/>
      <c r="AV1171" s="3"/>
      <c r="AW1171" s="3"/>
      <c r="AX1171" s="3"/>
      <c r="AY1171" s="3"/>
      <c r="AZ1171" s="3"/>
      <c r="BA1171" s="3"/>
      <c r="BB1171" s="3"/>
      <c r="BC1171" s="3"/>
      <c r="BD1171" s="3"/>
      <c r="BE1171" s="3"/>
      <c r="BF1171" s="3"/>
      <c r="BG1171" s="3"/>
      <c r="BH1171" s="3"/>
      <c r="BI1171" s="3"/>
      <c r="BJ1171" s="3"/>
      <c r="BK1171" s="3"/>
      <c r="BL1171" s="3"/>
      <c r="BM1171" s="3"/>
      <c r="BN1171" s="3"/>
      <c r="BO1171" s="3"/>
      <c r="BP1171" s="3"/>
      <c r="BQ1171" s="3"/>
      <c r="BR1171" s="3"/>
      <c r="BS1171" s="3"/>
      <c r="BT1171" s="3"/>
      <c r="BU1171" s="3"/>
      <c r="BV1171" s="3"/>
      <c r="BW1171" s="3"/>
      <c r="BX1171" s="3"/>
      <c r="BY1171" s="3"/>
      <c r="BZ1171" s="3"/>
      <c r="CA1171" s="3"/>
      <c r="CB1171" s="3"/>
      <c r="CC1171" s="3"/>
      <c r="CD1171" s="3"/>
      <c r="CE1171" s="3"/>
      <c r="CF1171" s="3"/>
      <c r="CG1171" s="3"/>
      <c r="CH1171" s="3"/>
      <c r="CI1171" s="3"/>
      <c r="CJ1171" s="3"/>
      <c r="CK1171" s="3"/>
      <c r="CL1171" s="3"/>
      <c r="CM1171" s="3"/>
      <c r="CN1171" s="3"/>
      <c r="CO1171" s="3"/>
      <c r="CP1171" s="3"/>
      <c r="CQ1171" s="3"/>
      <c r="CR1171" s="3"/>
      <c r="CS1171" s="3"/>
      <c r="CT1171" s="3"/>
      <c r="CU1171" s="3"/>
      <c r="CV1171" s="3"/>
      <c r="CW1171" s="3"/>
      <c r="CX1171" s="3"/>
      <c r="CY1171" s="3"/>
      <c r="CZ1171" s="3"/>
      <c r="DA1171" s="3"/>
      <c r="DB1171" s="3"/>
      <c r="DC1171" s="3"/>
      <c r="DD1171" s="3"/>
      <c r="DE1171" s="3"/>
      <c r="DF1171" s="3"/>
      <c r="DG1171" s="3"/>
      <c r="DH1171" s="3"/>
      <c r="DI1171" s="3"/>
      <c r="DJ1171" s="3"/>
      <c r="DK1171" s="3"/>
      <c r="DL1171" s="3"/>
      <c r="DM1171" s="3"/>
      <c r="DN1171" s="3"/>
      <c r="DO1171" s="3"/>
      <c r="DP1171" s="3"/>
      <c r="DQ1171" s="3"/>
      <c r="DR1171" s="3"/>
      <c r="DS1171" s="3"/>
      <c r="DT1171" s="3"/>
      <c r="DU1171" s="3"/>
      <c r="DV1171" s="3"/>
      <c r="DW1171" s="3"/>
      <c r="DX1171" s="3"/>
      <c r="DY1171" s="3"/>
      <c r="DZ1171" s="3"/>
      <c r="EA1171" s="3"/>
      <c r="EB1171" s="3"/>
      <c r="EC1171" s="3"/>
      <c r="ED1171" s="3"/>
      <c r="EE1171" s="3"/>
      <c r="EF1171" s="3"/>
      <c r="EG1171" s="3"/>
      <c r="EH1171" s="3"/>
      <c r="EI1171" s="3"/>
      <c r="EJ1171" s="3"/>
      <c r="EK1171" s="3"/>
      <c r="EL1171" s="3"/>
      <c r="EM1171" s="3"/>
      <c r="EN1171" s="3"/>
      <c r="EO1171" s="3"/>
      <c r="EP1171" s="3"/>
      <c r="EQ1171" s="3"/>
      <c r="ER1171" s="3"/>
      <c r="ES1171" s="3"/>
      <c r="ET1171" s="3"/>
      <c r="EU1171" s="3"/>
      <c r="EV1171" s="3"/>
      <c r="EW1171" s="3"/>
      <c r="EX1171" s="3"/>
      <c r="EY1171" s="3"/>
      <c r="EZ1171" s="3"/>
      <c r="FA1171" s="3"/>
      <c r="FB1171" s="3"/>
      <c r="FC1171" s="3"/>
      <c r="FD1171" s="3"/>
      <c r="FE1171" s="3"/>
      <c r="FF1171" s="3"/>
      <c r="FG1171" s="3"/>
    </row>
    <row r="1172" spans="1:163" s="6" customFormat="1">
      <c r="A1172" s="5"/>
      <c r="B1172" s="4"/>
      <c r="C1172" s="4"/>
      <c r="D1172" s="4"/>
      <c r="E1172" s="4"/>
      <c r="F1172" s="3"/>
      <c r="G1172" s="3"/>
      <c r="H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  <c r="AM1172" s="3"/>
      <c r="AN1172" s="3"/>
      <c r="AO1172" s="3"/>
      <c r="AP1172" s="3"/>
      <c r="AQ1172" s="3"/>
      <c r="AR1172" s="3"/>
      <c r="AS1172" s="3"/>
      <c r="AT1172" s="3"/>
      <c r="AU1172" s="3"/>
      <c r="AV1172" s="3"/>
      <c r="AW1172" s="3"/>
      <c r="AX1172" s="3"/>
      <c r="AY1172" s="3"/>
      <c r="AZ1172" s="3"/>
      <c r="BA1172" s="3"/>
      <c r="BB1172" s="3"/>
      <c r="BC1172" s="3"/>
      <c r="BD1172" s="3"/>
      <c r="BE1172" s="3"/>
      <c r="BF1172" s="3"/>
      <c r="BG1172" s="3"/>
      <c r="BH1172" s="3"/>
      <c r="BI1172" s="3"/>
      <c r="BJ1172" s="3"/>
      <c r="BK1172" s="3"/>
      <c r="BL1172" s="3"/>
      <c r="BM1172" s="3"/>
      <c r="BN1172" s="3"/>
      <c r="BO1172" s="3"/>
      <c r="BP1172" s="3"/>
      <c r="BQ1172" s="3"/>
      <c r="BR1172" s="3"/>
      <c r="BS1172" s="3"/>
      <c r="BT1172" s="3"/>
      <c r="BU1172" s="3"/>
      <c r="BV1172" s="3"/>
      <c r="BW1172" s="3"/>
      <c r="BX1172" s="3"/>
      <c r="BY1172" s="3"/>
      <c r="BZ1172" s="3"/>
      <c r="CA1172" s="3"/>
      <c r="CB1172" s="3"/>
      <c r="CC1172" s="3"/>
      <c r="CD1172" s="3"/>
      <c r="CE1172" s="3"/>
      <c r="CF1172" s="3"/>
      <c r="CG1172" s="3"/>
      <c r="CH1172" s="3"/>
      <c r="CI1172" s="3"/>
      <c r="CJ1172" s="3"/>
      <c r="CK1172" s="3"/>
      <c r="CL1172" s="3"/>
      <c r="CM1172" s="3"/>
      <c r="CN1172" s="3"/>
      <c r="CO1172" s="3"/>
      <c r="CP1172" s="3"/>
      <c r="CQ1172" s="3"/>
      <c r="CR1172" s="3"/>
      <c r="CS1172" s="3"/>
      <c r="CT1172" s="3"/>
      <c r="CU1172" s="3"/>
      <c r="CV1172" s="3"/>
      <c r="CW1172" s="3"/>
      <c r="CX1172" s="3"/>
      <c r="CY1172" s="3"/>
      <c r="CZ1172" s="3"/>
      <c r="DA1172" s="3"/>
      <c r="DB1172" s="3"/>
      <c r="DC1172" s="3"/>
      <c r="DD1172" s="3"/>
      <c r="DE1172" s="3"/>
      <c r="DF1172" s="3"/>
      <c r="DG1172" s="3"/>
      <c r="DH1172" s="3"/>
      <c r="DI1172" s="3"/>
      <c r="DJ1172" s="3"/>
      <c r="DK1172" s="3"/>
      <c r="DL1172" s="3"/>
      <c r="DM1172" s="3"/>
      <c r="DN1172" s="3"/>
      <c r="DO1172" s="3"/>
      <c r="DP1172" s="3"/>
      <c r="DQ1172" s="3"/>
      <c r="DR1172" s="3"/>
      <c r="DS1172" s="3"/>
      <c r="DT1172" s="3"/>
      <c r="DU1172" s="3"/>
      <c r="DV1172" s="3"/>
      <c r="DW1172" s="3"/>
      <c r="DX1172" s="3"/>
      <c r="DY1172" s="3"/>
      <c r="DZ1172" s="3"/>
      <c r="EA1172" s="3"/>
      <c r="EB1172" s="3"/>
      <c r="EC1172" s="3"/>
      <c r="ED1172" s="3"/>
      <c r="EE1172" s="3"/>
      <c r="EF1172" s="3"/>
      <c r="EG1172" s="3"/>
      <c r="EH1172" s="3"/>
      <c r="EI1172" s="3"/>
      <c r="EJ1172" s="3"/>
      <c r="EK1172" s="3"/>
      <c r="EL1172" s="3"/>
      <c r="EM1172" s="3"/>
      <c r="EN1172" s="3"/>
      <c r="EO1172" s="3"/>
      <c r="EP1172" s="3"/>
      <c r="EQ1172" s="3"/>
      <c r="ER1172" s="3"/>
      <c r="ES1172" s="3"/>
      <c r="ET1172" s="3"/>
      <c r="EU1172" s="3"/>
      <c r="EV1172" s="3"/>
      <c r="EW1172" s="3"/>
      <c r="EX1172" s="3"/>
      <c r="EY1172" s="3"/>
      <c r="EZ1172" s="3"/>
      <c r="FA1172" s="3"/>
      <c r="FB1172" s="3"/>
      <c r="FC1172" s="3"/>
      <c r="FD1172" s="3"/>
      <c r="FE1172" s="3"/>
      <c r="FF1172" s="3"/>
      <c r="FG1172" s="3"/>
    </row>
    <row r="1173" spans="1:163" s="6" customFormat="1">
      <c r="A1173" s="5"/>
      <c r="B1173" s="4"/>
      <c r="C1173" s="4"/>
      <c r="D1173" s="4"/>
      <c r="E1173" s="4"/>
      <c r="F1173" s="3"/>
      <c r="G1173" s="3"/>
      <c r="H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  <c r="AM1173" s="3"/>
      <c r="AN1173" s="3"/>
      <c r="AO1173" s="3"/>
      <c r="AP1173" s="3"/>
      <c r="AQ1173" s="3"/>
      <c r="AR1173" s="3"/>
      <c r="AS1173" s="3"/>
      <c r="AT1173" s="3"/>
      <c r="AU1173" s="3"/>
      <c r="AV1173" s="3"/>
      <c r="AW1173" s="3"/>
      <c r="AX1173" s="3"/>
      <c r="AY1173" s="3"/>
      <c r="AZ1173" s="3"/>
      <c r="BA1173" s="3"/>
      <c r="BB1173" s="3"/>
      <c r="BC1173" s="3"/>
      <c r="BD1173" s="3"/>
      <c r="BE1173" s="3"/>
      <c r="BF1173" s="3"/>
      <c r="BG1173" s="3"/>
      <c r="BH1173" s="3"/>
      <c r="BI1173" s="3"/>
      <c r="BJ1173" s="3"/>
      <c r="BK1173" s="3"/>
      <c r="BL1173" s="3"/>
      <c r="BM1173" s="3"/>
      <c r="BN1173" s="3"/>
      <c r="BO1173" s="3"/>
      <c r="BP1173" s="3"/>
      <c r="BQ1173" s="3"/>
      <c r="BR1173" s="3"/>
      <c r="BS1173" s="3"/>
      <c r="BT1173" s="3"/>
      <c r="BU1173" s="3"/>
      <c r="BV1173" s="3"/>
      <c r="BW1173" s="3"/>
      <c r="BX1173" s="3"/>
      <c r="BY1173" s="3"/>
      <c r="BZ1173" s="3"/>
      <c r="CA1173" s="3"/>
      <c r="CB1173" s="3"/>
      <c r="CC1173" s="3"/>
      <c r="CD1173" s="3"/>
      <c r="CE1173" s="3"/>
      <c r="CF1173" s="3"/>
      <c r="CG1173" s="3"/>
      <c r="CH1173" s="3"/>
      <c r="CI1173" s="3"/>
      <c r="CJ1173" s="3"/>
      <c r="CK1173" s="3"/>
      <c r="CL1173" s="3"/>
      <c r="CM1173" s="3"/>
      <c r="CN1173" s="3"/>
      <c r="CO1173" s="3"/>
      <c r="CP1173" s="3"/>
      <c r="CQ1173" s="3"/>
      <c r="CR1173" s="3"/>
      <c r="CS1173" s="3"/>
      <c r="CT1173" s="3"/>
      <c r="CU1173" s="3"/>
      <c r="CV1173" s="3"/>
      <c r="CW1173" s="3"/>
      <c r="CX1173" s="3"/>
      <c r="CY1173" s="3"/>
      <c r="CZ1173" s="3"/>
      <c r="DA1173" s="3"/>
      <c r="DB1173" s="3"/>
      <c r="DC1173" s="3"/>
      <c r="DD1173" s="3"/>
      <c r="DE1173" s="3"/>
      <c r="DF1173" s="3"/>
      <c r="DG1173" s="3"/>
      <c r="DH1173" s="3"/>
      <c r="DI1173" s="3"/>
      <c r="DJ1173" s="3"/>
      <c r="DK1173" s="3"/>
      <c r="DL1173" s="3"/>
      <c r="DM1173" s="3"/>
      <c r="DN1173" s="3"/>
      <c r="DO1173" s="3"/>
      <c r="DP1173" s="3"/>
      <c r="DQ1173" s="3"/>
      <c r="DR1173" s="3"/>
      <c r="DS1173" s="3"/>
      <c r="DT1173" s="3"/>
      <c r="DU1173" s="3"/>
      <c r="DV1173" s="3"/>
      <c r="DW1173" s="3"/>
      <c r="DX1173" s="3"/>
      <c r="DY1173" s="3"/>
      <c r="DZ1173" s="3"/>
      <c r="EA1173" s="3"/>
      <c r="EB1173" s="3"/>
      <c r="EC1173" s="3"/>
      <c r="ED1173" s="3"/>
      <c r="EE1173" s="3"/>
      <c r="EF1173" s="3"/>
      <c r="EG1173" s="3"/>
      <c r="EH1173" s="3"/>
      <c r="EI1173" s="3"/>
      <c r="EJ1173" s="3"/>
      <c r="EK1173" s="3"/>
      <c r="EL1173" s="3"/>
      <c r="EM1173" s="3"/>
      <c r="EN1173" s="3"/>
      <c r="EO1173" s="3"/>
      <c r="EP1173" s="3"/>
      <c r="EQ1173" s="3"/>
      <c r="ER1173" s="3"/>
      <c r="ES1173" s="3"/>
      <c r="ET1173" s="3"/>
      <c r="EU1173" s="3"/>
      <c r="EV1173" s="3"/>
      <c r="EW1173" s="3"/>
      <c r="EX1173" s="3"/>
      <c r="EY1173" s="3"/>
      <c r="EZ1173" s="3"/>
      <c r="FA1173" s="3"/>
      <c r="FB1173" s="3"/>
      <c r="FC1173" s="3"/>
      <c r="FD1173" s="3"/>
      <c r="FE1173" s="3"/>
      <c r="FF1173" s="3"/>
      <c r="FG1173" s="3"/>
    </row>
    <row r="1174" spans="1:163" s="6" customFormat="1">
      <c r="A1174" s="5"/>
      <c r="B1174" s="4"/>
      <c r="C1174" s="4"/>
      <c r="D1174" s="4"/>
      <c r="E1174" s="4"/>
      <c r="F1174" s="3"/>
      <c r="G1174" s="3"/>
      <c r="H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  <c r="AM1174" s="3"/>
      <c r="AN1174" s="3"/>
      <c r="AO1174" s="3"/>
      <c r="AP1174" s="3"/>
      <c r="AQ1174" s="3"/>
      <c r="AR1174" s="3"/>
      <c r="AS1174" s="3"/>
      <c r="AT1174" s="3"/>
      <c r="AU1174" s="3"/>
      <c r="AV1174" s="3"/>
      <c r="AW1174" s="3"/>
      <c r="AX1174" s="3"/>
      <c r="AY1174" s="3"/>
      <c r="AZ1174" s="3"/>
      <c r="BA1174" s="3"/>
      <c r="BB1174" s="3"/>
      <c r="BC1174" s="3"/>
      <c r="BD1174" s="3"/>
      <c r="BE1174" s="3"/>
      <c r="BF1174" s="3"/>
      <c r="BG1174" s="3"/>
      <c r="BH1174" s="3"/>
      <c r="BI1174" s="3"/>
      <c r="BJ1174" s="3"/>
      <c r="BK1174" s="3"/>
      <c r="BL1174" s="3"/>
      <c r="BM1174" s="3"/>
      <c r="BN1174" s="3"/>
      <c r="BO1174" s="3"/>
      <c r="BP1174" s="3"/>
      <c r="BQ1174" s="3"/>
      <c r="BR1174" s="3"/>
      <c r="BS1174" s="3"/>
      <c r="BT1174" s="3"/>
      <c r="BU1174" s="3"/>
      <c r="BV1174" s="3"/>
      <c r="BW1174" s="3"/>
      <c r="BX1174" s="3"/>
      <c r="BY1174" s="3"/>
      <c r="BZ1174" s="3"/>
      <c r="CA1174" s="3"/>
      <c r="CB1174" s="3"/>
      <c r="CC1174" s="3"/>
      <c r="CD1174" s="3"/>
      <c r="CE1174" s="3"/>
      <c r="CF1174" s="3"/>
      <c r="CG1174" s="3"/>
      <c r="CH1174" s="3"/>
      <c r="CI1174" s="3"/>
      <c r="CJ1174" s="3"/>
      <c r="CK1174" s="3"/>
      <c r="CL1174" s="3"/>
      <c r="CM1174" s="3"/>
      <c r="CN1174" s="3"/>
      <c r="CO1174" s="3"/>
      <c r="CP1174" s="3"/>
      <c r="CQ1174" s="3"/>
      <c r="CR1174" s="3"/>
      <c r="CS1174" s="3"/>
      <c r="CT1174" s="3"/>
      <c r="CU1174" s="3"/>
      <c r="CV1174" s="3"/>
      <c r="CW1174" s="3"/>
      <c r="CX1174" s="3"/>
      <c r="CY1174" s="3"/>
      <c r="CZ1174" s="3"/>
      <c r="DA1174" s="3"/>
      <c r="DB1174" s="3"/>
      <c r="DC1174" s="3"/>
      <c r="DD1174" s="3"/>
      <c r="DE1174" s="3"/>
      <c r="DF1174" s="3"/>
      <c r="DG1174" s="3"/>
      <c r="DH1174" s="3"/>
      <c r="DI1174" s="3"/>
      <c r="DJ1174" s="3"/>
      <c r="DK1174" s="3"/>
      <c r="DL1174" s="3"/>
      <c r="DM1174" s="3"/>
      <c r="DN1174" s="3"/>
      <c r="DO1174" s="3"/>
      <c r="DP1174" s="3"/>
      <c r="DQ1174" s="3"/>
      <c r="DR1174" s="3"/>
      <c r="DS1174" s="3"/>
      <c r="DT1174" s="3"/>
      <c r="DU1174" s="3"/>
      <c r="DV1174" s="3"/>
      <c r="DW1174" s="3"/>
      <c r="DX1174" s="3"/>
      <c r="DY1174" s="3"/>
      <c r="DZ1174" s="3"/>
      <c r="EA1174" s="3"/>
      <c r="EB1174" s="3"/>
      <c r="EC1174" s="3"/>
      <c r="ED1174" s="3"/>
      <c r="EE1174" s="3"/>
      <c r="EF1174" s="3"/>
      <c r="EG1174" s="3"/>
      <c r="EH1174" s="3"/>
      <c r="EI1174" s="3"/>
      <c r="EJ1174" s="3"/>
      <c r="EK1174" s="3"/>
      <c r="EL1174" s="3"/>
      <c r="EM1174" s="3"/>
      <c r="EN1174" s="3"/>
      <c r="EO1174" s="3"/>
      <c r="EP1174" s="3"/>
      <c r="EQ1174" s="3"/>
      <c r="ER1174" s="3"/>
      <c r="ES1174" s="3"/>
      <c r="ET1174" s="3"/>
      <c r="EU1174" s="3"/>
      <c r="EV1174" s="3"/>
      <c r="EW1174" s="3"/>
      <c r="EX1174" s="3"/>
      <c r="EY1174" s="3"/>
      <c r="EZ1174" s="3"/>
      <c r="FA1174" s="3"/>
      <c r="FB1174" s="3"/>
      <c r="FC1174" s="3"/>
      <c r="FD1174" s="3"/>
      <c r="FE1174" s="3"/>
      <c r="FF1174" s="3"/>
      <c r="FG1174" s="3"/>
    </row>
    <row r="1175" spans="1:163" s="6" customFormat="1">
      <c r="A1175" s="5"/>
      <c r="B1175" s="4"/>
      <c r="C1175" s="4"/>
      <c r="D1175" s="4"/>
      <c r="E1175" s="4"/>
      <c r="F1175" s="3"/>
      <c r="G1175" s="3"/>
      <c r="H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  <c r="AM1175" s="3"/>
      <c r="AN1175" s="3"/>
      <c r="AO1175" s="3"/>
      <c r="AP1175" s="3"/>
      <c r="AQ1175" s="3"/>
      <c r="AR1175" s="3"/>
      <c r="AS1175" s="3"/>
      <c r="AT1175" s="3"/>
      <c r="AU1175" s="3"/>
      <c r="AV1175" s="3"/>
      <c r="AW1175" s="3"/>
      <c r="AX1175" s="3"/>
      <c r="AY1175" s="3"/>
      <c r="AZ1175" s="3"/>
      <c r="BA1175" s="3"/>
      <c r="BB1175" s="3"/>
      <c r="BC1175" s="3"/>
      <c r="BD1175" s="3"/>
      <c r="BE1175" s="3"/>
      <c r="BF1175" s="3"/>
      <c r="BG1175" s="3"/>
      <c r="BH1175" s="3"/>
      <c r="BI1175" s="3"/>
      <c r="BJ1175" s="3"/>
      <c r="BK1175" s="3"/>
      <c r="BL1175" s="3"/>
      <c r="BM1175" s="3"/>
      <c r="BN1175" s="3"/>
      <c r="BO1175" s="3"/>
      <c r="BP1175" s="3"/>
      <c r="BQ1175" s="3"/>
      <c r="BR1175" s="3"/>
      <c r="BS1175" s="3"/>
      <c r="BT1175" s="3"/>
      <c r="BU1175" s="3"/>
      <c r="BV1175" s="3"/>
      <c r="BW1175" s="3"/>
      <c r="BX1175" s="3"/>
      <c r="BY1175" s="3"/>
      <c r="BZ1175" s="3"/>
      <c r="CA1175" s="3"/>
      <c r="CB1175" s="3"/>
      <c r="CC1175" s="3"/>
      <c r="CD1175" s="3"/>
      <c r="CE1175" s="3"/>
      <c r="CF1175" s="3"/>
      <c r="CG1175" s="3"/>
      <c r="CH1175" s="3"/>
      <c r="CI1175" s="3"/>
      <c r="CJ1175" s="3"/>
      <c r="CK1175" s="3"/>
      <c r="CL1175" s="3"/>
      <c r="CM1175" s="3"/>
      <c r="CN1175" s="3"/>
      <c r="CO1175" s="3"/>
      <c r="CP1175" s="3"/>
      <c r="CQ1175" s="3"/>
      <c r="CR1175" s="3"/>
      <c r="CS1175" s="3"/>
      <c r="CT1175" s="3"/>
      <c r="CU1175" s="3"/>
      <c r="CV1175" s="3"/>
      <c r="CW1175" s="3"/>
      <c r="CX1175" s="3"/>
      <c r="CY1175" s="3"/>
      <c r="CZ1175" s="3"/>
      <c r="DA1175" s="3"/>
      <c r="DB1175" s="3"/>
      <c r="DC1175" s="3"/>
      <c r="DD1175" s="3"/>
      <c r="DE1175" s="3"/>
      <c r="DF1175" s="3"/>
      <c r="DG1175" s="3"/>
      <c r="DH1175" s="3"/>
      <c r="DI1175" s="3"/>
      <c r="DJ1175" s="3"/>
      <c r="DK1175" s="3"/>
      <c r="DL1175" s="3"/>
      <c r="DM1175" s="3"/>
      <c r="DN1175" s="3"/>
      <c r="DO1175" s="3"/>
      <c r="DP1175" s="3"/>
      <c r="DQ1175" s="3"/>
      <c r="DR1175" s="3"/>
      <c r="DS1175" s="3"/>
      <c r="DT1175" s="3"/>
      <c r="DU1175" s="3"/>
      <c r="DV1175" s="3"/>
      <c r="DW1175" s="3"/>
      <c r="DX1175" s="3"/>
      <c r="DY1175" s="3"/>
      <c r="DZ1175" s="3"/>
      <c r="EA1175" s="3"/>
      <c r="EB1175" s="3"/>
      <c r="EC1175" s="3"/>
      <c r="ED1175" s="3"/>
      <c r="EE1175" s="3"/>
      <c r="EF1175" s="3"/>
      <c r="EG1175" s="3"/>
      <c r="EH1175" s="3"/>
      <c r="EI1175" s="3"/>
      <c r="EJ1175" s="3"/>
      <c r="EK1175" s="3"/>
      <c r="EL1175" s="3"/>
      <c r="EM1175" s="3"/>
      <c r="EN1175" s="3"/>
      <c r="EO1175" s="3"/>
      <c r="EP1175" s="3"/>
      <c r="EQ1175" s="3"/>
      <c r="ER1175" s="3"/>
      <c r="ES1175" s="3"/>
      <c r="ET1175" s="3"/>
      <c r="EU1175" s="3"/>
      <c r="EV1175" s="3"/>
      <c r="EW1175" s="3"/>
      <c r="EX1175" s="3"/>
      <c r="EY1175" s="3"/>
      <c r="EZ1175" s="3"/>
      <c r="FA1175" s="3"/>
      <c r="FB1175" s="3"/>
      <c r="FC1175" s="3"/>
      <c r="FD1175" s="3"/>
      <c r="FE1175" s="3"/>
      <c r="FF1175" s="3"/>
      <c r="FG1175" s="3"/>
    </row>
    <row r="1176" spans="1:163" s="6" customFormat="1">
      <c r="A1176" s="5"/>
      <c r="B1176" s="4"/>
      <c r="C1176" s="4"/>
      <c r="D1176" s="4"/>
      <c r="E1176" s="4"/>
      <c r="F1176" s="3"/>
      <c r="G1176" s="3"/>
      <c r="H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  <c r="AM1176" s="3"/>
      <c r="AN1176" s="3"/>
      <c r="AO1176" s="3"/>
      <c r="AP1176" s="3"/>
      <c r="AQ1176" s="3"/>
      <c r="AR1176" s="3"/>
      <c r="AS1176" s="3"/>
      <c r="AT1176" s="3"/>
      <c r="AU1176" s="3"/>
      <c r="AV1176" s="3"/>
      <c r="AW1176" s="3"/>
      <c r="AX1176" s="3"/>
      <c r="AY1176" s="3"/>
      <c r="AZ1176" s="3"/>
      <c r="BA1176" s="3"/>
      <c r="BB1176" s="3"/>
      <c r="BC1176" s="3"/>
      <c r="BD1176" s="3"/>
      <c r="BE1176" s="3"/>
      <c r="BF1176" s="3"/>
      <c r="BG1176" s="3"/>
      <c r="BH1176" s="3"/>
      <c r="BI1176" s="3"/>
      <c r="BJ1176" s="3"/>
      <c r="BK1176" s="3"/>
      <c r="BL1176" s="3"/>
      <c r="BM1176" s="3"/>
      <c r="BN1176" s="3"/>
      <c r="BO1176" s="3"/>
      <c r="BP1176" s="3"/>
      <c r="BQ1176" s="3"/>
      <c r="BR1176" s="3"/>
      <c r="BS1176" s="3"/>
      <c r="BT1176" s="3"/>
      <c r="BU1176" s="3"/>
      <c r="BV1176" s="3"/>
      <c r="BW1176" s="3"/>
      <c r="BX1176" s="3"/>
      <c r="BY1176" s="3"/>
      <c r="BZ1176" s="3"/>
      <c r="CA1176" s="3"/>
      <c r="CB1176" s="3"/>
      <c r="CC1176" s="3"/>
      <c r="CD1176" s="3"/>
      <c r="CE1176" s="3"/>
      <c r="CF1176" s="3"/>
      <c r="CG1176" s="3"/>
      <c r="CH1176" s="3"/>
      <c r="CI1176" s="3"/>
      <c r="CJ1176" s="3"/>
      <c r="CK1176" s="3"/>
      <c r="CL1176" s="3"/>
      <c r="CM1176" s="3"/>
      <c r="CN1176" s="3"/>
      <c r="CO1176" s="3"/>
      <c r="CP1176" s="3"/>
      <c r="CQ1176" s="3"/>
      <c r="CR1176" s="3"/>
      <c r="CS1176" s="3"/>
      <c r="CT1176" s="3"/>
      <c r="CU1176" s="3"/>
      <c r="CV1176" s="3"/>
      <c r="CW1176" s="3"/>
      <c r="CX1176" s="3"/>
      <c r="CY1176" s="3"/>
      <c r="CZ1176" s="3"/>
      <c r="DA1176" s="3"/>
      <c r="DB1176" s="3"/>
      <c r="DC1176" s="3"/>
      <c r="DD1176" s="3"/>
      <c r="DE1176" s="3"/>
      <c r="DF1176" s="3"/>
      <c r="DG1176" s="3"/>
      <c r="DH1176" s="3"/>
      <c r="DI1176" s="3"/>
      <c r="DJ1176" s="3"/>
      <c r="DK1176" s="3"/>
      <c r="DL1176" s="3"/>
      <c r="DM1176" s="3"/>
      <c r="DN1176" s="3"/>
      <c r="DO1176" s="3"/>
      <c r="DP1176" s="3"/>
      <c r="DQ1176" s="3"/>
      <c r="DR1176" s="3"/>
      <c r="DS1176" s="3"/>
      <c r="DT1176" s="3"/>
      <c r="DU1176" s="3"/>
      <c r="DV1176" s="3"/>
      <c r="DW1176" s="3"/>
      <c r="DX1176" s="3"/>
      <c r="DY1176" s="3"/>
      <c r="DZ1176" s="3"/>
      <c r="EA1176" s="3"/>
      <c r="EB1176" s="3"/>
      <c r="EC1176" s="3"/>
      <c r="ED1176" s="3"/>
      <c r="EE1176" s="3"/>
      <c r="EF1176" s="3"/>
      <c r="EG1176" s="3"/>
      <c r="EH1176" s="3"/>
      <c r="EI1176" s="3"/>
      <c r="EJ1176" s="3"/>
      <c r="EK1176" s="3"/>
      <c r="EL1176" s="3"/>
      <c r="EM1176" s="3"/>
      <c r="EN1176" s="3"/>
      <c r="EO1176" s="3"/>
      <c r="EP1176" s="3"/>
      <c r="EQ1176" s="3"/>
      <c r="ER1176" s="3"/>
      <c r="ES1176" s="3"/>
      <c r="ET1176" s="3"/>
      <c r="EU1176" s="3"/>
      <c r="EV1176" s="3"/>
      <c r="EW1176" s="3"/>
      <c r="EX1176" s="3"/>
      <c r="EY1176" s="3"/>
      <c r="EZ1176" s="3"/>
      <c r="FA1176" s="3"/>
      <c r="FB1176" s="3"/>
      <c r="FC1176" s="3"/>
      <c r="FD1176" s="3"/>
      <c r="FE1176" s="3"/>
      <c r="FF1176" s="3"/>
      <c r="FG1176" s="3"/>
    </row>
    <row r="1177" spans="1:163" s="6" customFormat="1">
      <c r="A1177" s="5"/>
      <c r="B1177" s="4"/>
      <c r="C1177" s="4"/>
      <c r="D1177" s="4"/>
      <c r="E1177" s="4"/>
      <c r="F1177" s="3"/>
      <c r="G1177" s="3"/>
      <c r="H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/>
      <c r="AH1177" s="3"/>
      <c r="AI1177" s="3"/>
      <c r="AJ1177" s="3"/>
      <c r="AK1177" s="3"/>
      <c r="AL1177" s="3"/>
      <c r="AM1177" s="3"/>
      <c r="AN1177" s="3"/>
      <c r="AO1177" s="3"/>
      <c r="AP1177" s="3"/>
      <c r="AQ1177" s="3"/>
      <c r="AR1177" s="3"/>
      <c r="AS1177" s="3"/>
      <c r="AT1177" s="3"/>
      <c r="AU1177" s="3"/>
      <c r="AV1177" s="3"/>
      <c r="AW1177" s="3"/>
      <c r="AX1177" s="3"/>
      <c r="AY1177" s="3"/>
      <c r="AZ1177" s="3"/>
      <c r="BA1177" s="3"/>
      <c r="BB1177" s="3"/>
      <c r="BC1177" s="3"/>
      <c r="BD1177" s="3"/>
      <c r="BE1177" s="3"/>
      <c r="BF1177" s="3"/>
      <c r="BG1177" s="3"/>
      <c r="BH1177" s="3"/>
      <c r="BI1177" s="3"/>
      <c r="BJ1177" s="3"/>
      <c r="BK1177" s="3"/>
      <c r="BL1177" s="3"/>
      <c r="BM1177" s="3"/>
      <c r="BN1177" s="3"/>
      <c r="BO1177" s="3"/>
      <c r="BP1177" s="3"/>
      <c r="BQ1177" s="3"/>
      <c r="BR1177" s="3"/>
      <c r="BS1177" s="3"/>
      <c r="BT1177" s="3"/>
      <c r="BU1177" s="3"/>
      <c r="BV1177" s="3"/>
      <c r="BW1177" s="3"/>
      <c r="BX1177" s="3"/>
      <c r="BY1177" s="3"/>
      <c r="BZ1177" s="3"/>
      <c r="CA1177" s="3"/>
      <c r="CB1177" s="3"/>
      <c r="CC1177" s="3"/>
      <c r="CD1177" s="3"/>
      <c r="CE1177" s="3"/>
      <c r="CF1177" s="3"/>
      <c r="CG1177" s="3"/>
      <c r="CH1177" s="3"/>
      <c r="CI1177" s="3"/>
      <c r="CJ1177" s="3"/>
      <c r="CK1177" s="3"/>
      <c r="CL1177" s="3"/>
      <c r="CM1177" s="3"/>
      <c r="CN1177" s="3"/>
      <c r="CO1177" s="3"/>
      <c r="CP1177" s="3"/>
      <c r="CQ1177" s="3"/>
      <c r="CR1177" s="3"/>
      <c r="CS1177" s="3"/>
      <c r="CT1177" s="3"/>
      <c r="CU1177" s="3"/>
      <c r="CV1177" s="3"/>
      <c r="CW1177" s="3"/>
      <c r="CX1177" s="3"/>
      <c r="CY1177" s="3"/>
      <c r="CZ1177" s="3"/>
      <c r="DA1177" s="3"/>
      <c r="DB1177" s="3"/>
      <c r="DC1177" s="3"/>
      <c r="DD1177" s="3"/>
      <c r="DE1177" s="3"/>
      <c r="DF1177" s="3"/>
      <c r="DG1177" s="3"/>
      <c r="DH1177" s="3"/>
      <c r="DI1177" s="3"/>
      <c r="DJ1177" s="3"/>
      <c r="DK1177" s="3"/>
      <c r="DL1177" s="3"/>
      <c r="DM1177" s="3"/>
      <c r="DN1177" s="3"/>
      <c r="DO1177" s="3"/>
      <c r="DP1177" s="3"/>
      <c r="DQ1177" s="3"/>
      <c r="DR1177" s="3"/>
      <c r="DS1177" s="3"/>
      <c r="DT1177" s="3"/>
      <c r="DU1177" s="3"/>
      <c r="DV1177" s="3"/>
      <c r="DW1177" s="3"/>
      <c r="DX1177" s="3"/>
      <c r="DY1177" s="3"/>
      <c r="DZ1177" s="3"/>
      <c r="EA1177" s="3"/>
      <c r="EB1177" s="3"/>
      <c r="EC1177" s="3"/>
      <c r="ED1177" s="3"/>
      <c r="EE1177" s="3"/>
      <c r="EF1177" s="3"/>
      <c r="EG1177" s="3"/>
      <c r="EH1177" s="3"/>
      <c r="EI1177" s="3"/>
      <c r="EJ1177" s="3"/>
      <c r="EK1177" s="3"/>
      <c r="EL1177" s="3"/>
      <c r="EM1177" s="3"/>
      <c r="EN1177" s="3"/>
      <c r="EO1177" s="3"/>
      <c r="EP1177" s="3"/>
      <c r="EQ1177" s="3"/>
      <c r="ER1177" s="3"/>
      <c r="ES1177" s="3"/>
      <c r="ET1177" s="3"/>
      <c r="EU1177" s="3"/>
      <c r="EV1177" s="3"/>
      <c r="EW1177" s="3"/>
      <c r="EX1177" s="3"/>
      <c r="EY1177" s="3"/>
      <c r="EZ1177" s="3"/>
      <c r="FA1177" s="3"/>
      <c r="FB1177" s="3"/>
      <c r="FC1177" s="3"/>
      <c r="FD1177" s="3"/>
      <c r="FE1177" s="3"/>
      <c r="FF1177" s="3"/>
      <c r="FG1177" s="3"/>
    </row>
    <row r="1178" spans="1:163" s="6" customFormat="1">
      <c r="A1178" s="5"/>
      <c r="B1178" s="4"/>
      <c r="C1178" s="4"/>
      <c r="D1178" s="4"/>
      <c r="E1178" s="4"/>
      <c r="F1178" s="3"/>
      <c r="G1178" s="3"/>
      <c r="H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/>
      <c r="AH1178" s="3"/>
      <c r="AI1178" s="3"/>
      <c r="AJ1178" s="3"/>
      <c r="AK1178" s="3"/>
      <c r="AL1178" s="3"/>
      <c r="AM1178" s="3"/>
      <c r="AN1178" s="3"/>
      <c r="AO1178" s="3"/>
      <c r="AP1178" s="3"/>
      <c r="AQ1178" s="3"/>
      <c r="AR1178" s="3"/>
      <c r="AS1178" s="3"/>
      <c r="AT1178" s="3"/>
      <c r="AU1178" s="3"/>
      <c r="AV1178" s="3"/>
      <c r="AW1178" s="3"/>
      <c r="AX1178" s="3"/>
      <c r="AY1178" s="3"/>
      <c r="AZ1178" s="3"/>
      <c r="BA1178" s="3"/>
      <c r="BB1178" s="3"/>
      <c r="BC1178" s="3"/>
      <c r="BD1178" s="3"/>
      <c r="BE1178" s="3"/>
      <c r="BF1178" s="3"/>
      <c r="BG1178" s="3"/>
      <c r="BH1178" s="3"/>
      <c r="BI1178" s="3"/>
      <c r="BJ1178" s="3"/>
      <c r="BK1178" s="3"/>
      <c r="BL1178" s="3"/>
      <c r="BM1178" s="3"/>
      <c r="BN1178" s="3"/>
      <c r="BO1178" s="3"/>
      <c r="BP1178" s="3"/>
      <c r="BQ1178" s="3"/>
      <c r="BR1178" s="3"/>
      <c r="BS1178" s="3"/>
      <c r="BT1178" s="3"/>
      <c r="BU1178" s="3"/>
      <c r="BV1178" s="3"/>
      <c r="BW1178" s="3"/>
      <c r="BX1178" s="3"/>
      <c r="BY1178" s="3"/>
      <c r="BZ1178" s="3"/>
      <c r="CA1178" s="3"/>
      <c r="CB1178" s="3"/>
      <c r="CC1178" s="3"/>
      <c r="CD1178" s="3"/>
      <c r="CE1178" s="3"/>
      <c r="CF1178" s="3"/>
      <c r="CG1178" s="3"/>
      <c r="CH1178" s="3"/>
      <c r="CI1178" s="3"/>
      <c r="CJ1178" s="3"/>
      <c r="CK1178" s="3"/>
      <c r="CL1178" s="3"/>
      <c r="CM1178" s="3"/>
      <c r="CN1178" s="3"/>
      <c r="CO1178" s="3"/>
      <c r="CP1178" s="3"/>
      <c r="CQ1178" s="3"/>
      <c r="CR1178" s="3"/>
      <c r="CS1178" s="3"/>
      <c r="CT1178" s="3"/>
      <c r="CU1178" s="3"/>
      <c r="CV1178" s="3"/>
      <c r="CW1178" s="3"/>
      <c r="CX1178" s="3"/>
      <c r="CY1178" s="3"/>
      <c r="CZ1178" s="3"/>
      <c r="DA1178" s="3"/>
      <c r="DB1178" s="3"/>
      <c r="DC1178" s="3"/>
      <c r="DD1178" s="3"/>
      <c r="DE1178" s="3"/>
      <c r="DF1178" s="3"/>
      <c r="DG1178" s="3"/>
      <c r="DH1178" s="3"/>
      <c r="DI1178" s="3"/>
      <c r="DJ1178" s="3"/>
      <c r="DK1178" s="3"/>
      <c r="DL1178" s="3"/>
      <c r="DM1178" s="3"/>
      <c r="DN1178" s="3"/>
      <c r="DO1178" s="3"/>
      <c r="DP1178" s="3"/>
      <c r="DQ1178" s="3"/>
      <c r="DR1178" s="3"/>
      <c r="DS1178" s="3"/>
      <c r="DT1178" s="3"/>
      <c r="DU1178" s="3"/>
      <c r="DV1178" s="3"/>
      <c r="DW1178" s="3"/>
      <c r="DX1178" s="3"/>
      <c r="DY1178" s="3"/>
      <c r="DZ1178" s="3"/>
      <c r="EA1178" s="3"/>
      <c r="EB1178" s="3"/>
      <c r="EC1178" s="3"/>
      <c r="ED1178" s="3"/>
      <c r="EE1178" s="3"/>
      <c r="EF1178" s="3"/>
      <c r="EG1178" s="3"/>
      <c r="EH1178" s="3"/>
      <c r="EI1178" s="3"/>
      <c r="EJ1178" s="3"/>
      <c r="EK1178" s="3"/>
      <c r="EL1178" s="3"/>
      <c r="EM1178" s="3"/>
      <c r="EN1178" s="3"/>
      <c r="EO1178" s="3"/>
      <c r="EP1178" s="3"/>
      <c r="EQ1178" s="3"/>
      <c r="ER1178" s="3"/>
      <c r="ES1178" s="3"/>
      <c r="ET1178" s="3"/>
      <c r="EU1178" s="3"/>
      <c r="EV1178" s="3"/>
      <c r="EW1178" s="3"/>
      <c r="EX1178" s="3"/>
      <c r="EY1178" s="3"/>
      <c r="EZ1178" s="3"/>
      <c r="FA1178" s="3"/>
      <c r="FB1178" s="3"/>
      <c r="FC1178" s="3"/>
      <c r="FD1178" s="3"/>
      <c r="FE1178" s="3"/>
      <c r="FF1178" s="3"/>
      <c r="FG1178" s="3"/>
    </row>
    <row r="1179" spans="1:163" s="6" customFormat="1">
      <c r="A1179" s="5"/>
      <c r="B1179" s="4"/>
      <c r="C1179" s="4"/>
      <c r="D1179" s="4"/>
      <c r="E1179" s="4"/>
      <c r="F1179" s="3"/>
      <c r="G1179" s="3"/>
      <c r="H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  <c r="AM1179" s="3"/>
      <c r="AN1179" s="3"/>
      <c r="AO1179" s="3"/>
      <c r="AP1179" s="3"/>
      <c r="AQ1179" s="3"/>
      <c r="AR1179" s="3"/>
      <c r="AS1179" s="3"/>
      <c r="AT1179" s="3"/>
      <c r="AU1179" s="3"/>
      <c r="AV1179" s="3"/>
      <c r="AW1179" s="3"/>
      <c r="AX1179" s="3"/>
      <c r="AY1179" s="3"/>
      <c r="AZ1179" s="3"/>
      <c r="BA1179" s="3"/>
      <c r="BB1179" s="3"/>
      <c r="BC1179" s="3"/>
      <c r="BD1179" s="3"/>
      <c r="BE1179" s="3"/>
      <c r="BF1179" s="3"/>
      <c r="BG1179" s="3"/>
      <c r="BH1179" s="3"/>
      <c r="BI1179" s="3"/>
      <c r="BJ1179" s="3"/>
      <c r="BK1179" s="3"/>
      <c r="BL1179" s="3"/>
      <c r="BM1179" s="3"/>
      <c r="BN1179" s="3"/>
      <c r="BO1179" s="3"/>
      <c r="BP1179" s="3"/>
      <c r="BQ1179" s="3"/>
      <c r="BR1179" s="3"/>
      <c r="BS1179" s="3"/>
      <c r="BT1179" s="3"/>
      <c r="BU1179" s="3"/>
      <c r="BV1179" s="3"/>
      <c r="BW1179" s="3"/>
      <c r="BX1179" s="3"/>
      <c r="BY1179" s="3"/>
      <c r="BZ1179" s="3"/>
      <c r="CA1179" s="3"/>
      <c r="CB1179" s="3"/>
      <c r="CC1179" s="3"/>
      <c r="CD1179" s="3"/>
      <c r="CE1179" s="3"/>
      <c r="CF1179" s="3"/>
      <c r="CG1179" s="3"/>
      <c r="CH1179" s="3"/>
      <c r="CI1179" s="3"/>
      <c r="CJ1179" s="3"/>
      <c r="CK1179" s="3"/>
      <c r="CL1179" s="3"/>
      <c r="CM1179" s="3"/>
      <c r="CN1179" s="3"/>
      <c r="CO1179" s="3"/>
      <c r="CP1179" s="3"/>
      <c r="CQ1179" s="3"/>
      <c r="CR1179" s="3"/>
      <c r="CS1179" s="3"/>
      <c r="CT1179" s="3"/>
      <c r="CU1179" s="3"/>
      <c r="CV1179" s="3"/>
      <c r="CW1179" s="3"/>
      <c r="CX1179" s="3"/>
      <c r="CY1179" s="3"/>
      <c r="CZ1179" s="3"/>
      <c r="DA1179" s="3"/>
      <c r="DB1179" s="3"/>
      <c r="DC1179" s="3"/>
      <c r="DD1179" s="3"/>
      <c r="DE1179" s="3"/>
      <c r="DF1179" s="3"/>
      <c r="DG1179" s="3"/>
      <c r="DH1179" s="3"/>
      <c r="DI1179" s="3"/>
      <c r="DJ1179" s="3"/>
      <c r="DK1179" s="3"/>
      <c r="DL1179" s="3"/>
      <c r="DM1179" s="3"/>
      <c r="DN1179" s="3"/>
      <c r="DO1179" s="3"/>
      <c r="DP1179" s="3"/>
      <c r="DQ1179" s="3"/>
      <c r="DR1179" s="3"/>
      <c r="DS1179" s="3"/>
      <c r="DT1179" s="3"/>
      <c r="DU1179" s="3"/>
      <c r="DV1179" s="3"/>
      <c r="DW1179" s="3"/>
      <c r="DX1179" s="3"/>
      <c r="DY1179" s="3"/>
      <c r="DZ1179" s="3"/>
      <c r="EA1179" s="3"/>
      <c r="EB1179" s="3"/>
      <c r="EC1179" s="3"/>
      <c r="ED1179" s="3"/>
      <c r="EE1179" s="3"/>
      <c r="EF1179" s="3"/>
      <c r="EG1179" s="3"/>
      <c r="EH1179" s="3"/>
      <c r="EI1179" s="3"/>
      <c r="EJ1179" s="3"/>
      <c r="EK1179" s="3"/>
      <c r="EL1179" s="3"/>
      <c r="EM1179" s="3"/>
      <c r="EN1179" s="3"/>
      <c r="EO1179" s="3"/>
      <c r="EP1179" s="3"/>
      <c r="EQ1179" s="3"/>
      <c r="ER1179" s="3"/>
      <c r="ES1179" s="3"/>
      <c r="ET1179" s="3"/>
      <c r="EU1179" s="3"/>
      <c r="EV1179" s="3"/>
      <c r="EW1179" s="3"/>
      <c r="EX1179" s="3"/>
      <c r="EY1179" s="3"/>
      <c r="EZ1179" s="3"/>
      <c r="FA1179" s="3"/>
      <c r="FB1179" s="3"/>
      <c r="FC1179" s="3"/>
      <c r="FD1179" s="3"/>
      <c r="FE1179" s="3"/>
      <c r="FF1179" s="3"/>
      <c r="FG1179" s="3"/>
    </row>
    <row r="1180" spans="1:163" s="6" customFormat="1">
      <c r="A1180" s="5"/>
      <c r="B1180" s="4"/>
      <c r="C1180" s="4"/>
      <c r="D1180" s="4"/>
      <c r="E1180" s="4"/>
      <c r="F1180" s="3"/>
      <c r="G1180" s="3"/>
      <c r="H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  <c r="AM1180" s="3"/>
      <c r="AN1180" s="3"/>
      <c r="AO1180" s="3"/>
      <c r="AP1180" s="3"/>
      <c r="AQ1180" s="3"/>
      <c r="AR1180" s="3"/>
      <c r="AS1180" s="3"/>
      <c r="AT1180" s="3"/>
      <c r="AU1180" s="3"/>
      <c r="AV1180" s="3"/>
      <c r="AW1180" s="3"/>
      <c r="AX1180" s="3"/>
      <c r="AY1180" s="3"/>
      <c r="AZ1180" s="3"/>
      <c r="BA1180" s="3"/>
      <c r="BB1180" s="3"/>
      <c r="BC1180" s="3"/>
      <c r="BD1180" s="3"/>
      <c r="BE1180" s="3"/>
      <c r="BF1180" s="3"/>
      <c r="BG1180" s="3"/>
      <c r="BH1180" s="3"/>
      <c r="BI1180" s="3"/>
      <c r="BJ1180" s="3"/>
      <c r="BK1180" s="3"/>
      <c r="BL1180" s="3"/>
      <c r="BM1180" s="3"/>
      <c r="BN1180" s="3"/>
      <c r="BO1180" s="3"/>
      <c r="BP1180" s="3"/>
      <c r="BQ1180" s="3"/>
      <c r="BR1180" s="3"/>
      <c r="BS1180" s="3"/>
      <c r="BT1180" s="3"/>
      <c r="BU1180" s="3"/>
      <c r="BV1180" s="3"/>
      <c r="BW1180" s="3"/>
      <c r="BX1180" s="3"/>
      <c r="BY1180" s="3"/>
      <c r="BZ1180" s="3"/>
      <c r="CA1180" s="3"/>
      <c r="CB1180" s="3"/>
      <c r="CC1180" s="3"/>
      <c r="CD1180" s="3"/>
      <c r="CE1180" s="3"/>
      <c r="CF1180" s="3"/>
      <c r="CG1180" s="3"/>
      <c r="CH1180" s="3"/>
      <c r="CI1180" s="3"/>
      <c r="CJ1180" s="3"/>
      <c r="CK1180" s="3"/>
      <c r="CL1180" s="3"/>
      <c r="CM1180" s="3"/>
      <c r="CN1180" s="3"/>
      <c r="CO1180" s="3"/>
      <c r="CP1180" s="3"/>
      <c r="CQ1180" s="3"/>
      <c r="CR1180" s="3"/>
      <c r="CS1180" s="3"/>
      <c r="CT1180" s="3"/>
      <c r="CU1180" s="3"/>
      <c r="CV1180" s="3"/>
      <c r="CW1180" s="3"/>
      <c r="CX1180" s="3"/>
      <c r="CY1180" s="3"/>
      <c r="CZ1180" s="3"/>
      <c r="DA1180" s="3"/>
      <c r="DB1180" s="3"/>
      <c r="DC1180" s="3"/>
      <c r="DD1180" s="3"/>
      <c r="DE1180" s="3"/>
      <c r="DF1180" s="3"/>
      <c r="DG1180" s="3"/>
      <c r="DH1180" s="3"/>
      <c r="DI1180" s="3"/>
      <c r="DJ1180" s="3"/>
      <c r="DK1180" s="3"/>
      <c r="DL1180" s="3"/>
      <c r="DM1180" s="3"/>
      <c r="DN1180" s="3"/>
      <c r="DO1180" s="3"/>
      <c r="DP1180" s="3"/>
      <c r="DQ1180" s="3"/>
      <c r="DR1180" s="3"/>
      <c r="DS1180" s="3"/>
      <c r="DT1180" s="3"/>
      <c r="DU1180" s="3"/>
      <c r="DV1180" s="3"/>
      <c r="DW1180" s="3"/>
      <c r="DX1180" s="3"/>
      <c r="DY1180" s="3"/>
      <c r="DZ1180" s="3"/>
      <c r="EA1180" s="3"/>
      <c r="EB1180" s="3"/>
      <c r="EC1180" s="3"/>
      <c r="ED1180" s="3"/>
      <c r="EE1180" s="3"/>
      <c r="EF1180" s="3"/>
      <c r="EG1180" s="3"/>
      <c r="EH1180" s="3"/>
      <c r="EI1180" s="3"/>
      <c r="EJ1180" s="3"/>
      <c r="EK1180" s="3"/>
      <c r="EL1180" s="3"/>
      <c r="EM1180" s="3"/>
      <c r="EN1180" s="3"/>
      <c r="EO1180" s="3"/>
      <c r="EP1180" s="3"/>
      <c r="EQ1180" s="3"/>
      <c r="ER1180" s="3"/>
      <c r="ES1180" s="3"/>
      <c r="ET1180" s="3"/>
      <c r="EU1180" s="3"/>
      <c r="EV1180" s="3"/>
      <c r="EW1180" s="3"/>
      <c r="EX1180" s="3"/>
      <c r="EY1180" s="3"/>
      <c r="EZ1180" s="3"/>
      <c r="FA1180" s="3"/>
      <c r="FB1180" s="3"/>
      <c r="FC1180" s="3"/>
      <c r="FD1180" s="3"/>
      <c r="FE1180" s="3"/>
      <c r="FF1180" s="3"/>
      <c r="FG1180" s="3"/>
    </row>
    <row r="1181" spans="1:163" s="6" customFormat="1">
      <c r="A1181" s="5"/>
      <c r="B1181" s="4"/>
      <c r="C1181" s="4"/>
      <c r="D1181" s="4"/>
      <c r="E1181" s="4"/>
      <c r="F1181" s="3"/>
      <c r="G1181" s="3"/>
      <c r="H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/>
      <c r="AH1181" s="3"/>
      <c r="AI1181" s="3"/>
      <c r="AJ1181" s="3"/>
      <c r="AK1181" s="3"/>
      <c r="AL1181" s="3"/>
      <c r="AM1181" s="3"/>
      <c r="AN1181" s="3"/>
      <c r="AO1181" s="3"/>
      <c r="AP1181" s="3"/>
      <c r="AQ1181" s="3"/>
      <c r="AR1181" s="3"/>
      <c r="AS1181" s="3"/>
      <c r="AT1181" s="3"/>
      <c r="AU1181" s="3"/>
      <c r="AV1181" s="3"/>
      <c r="AW1181" s="3"/>
      <c r="AX1181" s="3"/>
      <c r="AY1181" s="3"/>
      <c r="AZ1181" s="3"/>
      <c r="BA1181" s="3"/>
      <c r="BB1181" s="3"/>
      <c r="BC1181" s="3"/>
      <c r="BD1181" s="3"/>
      <c r="BE1181" s="3"/>
      <c r="BF1181" s="3"/>
      <c r="BG1181" s="3"/>
      <c r="BH1181" s="3"/>
      <c r="BI1181" s="3"/>
      <c r="BJ1181" s="3"/>
      <c r="BK1181" s="3"/>
      <c r="BL1181" s="3"/>
      <c r="BM1181" s="3"/>
      <c r="BN1181" s="3"/>
      <c r="BO1181" s="3"/>
      <c r="BP1181" s="3"/>
      <c r="BQ1181" s="3"/>
      <c r="BR1181" s="3"/>
      <c r="BS1181" s="3"/>
      <c r="BT1181" s="3"/>
      <c r="BU1181" s="3"/>
      <c r="BV1181" s="3"/>
      <c r="BW1181" s="3"/>
      <c r="BX1181" s="3"/>
      <c r="BY1181" s="3"/>
      <c r="BZ1181" s="3"/>
      <c r="CA1181" s="3"/>
      <c r="CB1181" s="3"/>
      <c r="CC1181" s="3"/>
      <c r="CD1181" s="3"/>
      <c r="CE1181" s="3"/>
      <c r="CF1181" s="3"/>
      <c r="CG1181" s="3"/>
      <c r="CH1181" s="3"/>
      <c r="CI1181" s="3"/>
      <c r="CJ1181" s="3"/>
      <c r="CK1181" s="3"/>
      <c r="CL1181" s="3"/>
      <c r="CM1181" s="3"/>
      <c r="CN1181" s="3"/>
      <c r="CO1181" s="3"/>
      <c r="CP1181" s="3"/>
      <c r="CQ1181" s="3"/>
      <c r="CR1181" s="3"/>
      <c r="CS1181" s="3"/>
      <c r="CT1181" s="3"/>
      <c r="CU1181" s="3"/>
      <c r="CV1181" s="3"/>
      <c r="CW1181" s="3"/>
      <c r="CX1181" s="3"/>
      <c r="CY1181" s="3"/>
      <c r="CZ1181" s="3"/>
      <c r="DA1181" s="3"/>
      <c r="DB1181" s="3"/>
      <c r="DC1181" s="3"/>
      <c r="DD1181" s="3"/>
      <c r="DE1181" s="3"/>
      <c r="DF1181" s="3"/>
      <c r="DG1181" s="3"/>
      <c r="DH1181" s="3"/>
      <c r="DI1181" s="3"/>
      <c r="DJ1181" s="3"/>
      <c r="DK1181" s="3"/>
      <c r="DL1181" s="3"/>
      <c r="DM1181" s="3"/>
      <c r="DN1181" s="3"/>
      <c r="DO1181" s="3"/>
      <c r="DP1181" s="3"/>
      <c r="DQ1181" s="3"/>
      <c r="DR1181" s="3"/>
      <c r="DS1181" s="3"/>
      <c r="DT1181" s="3"/>
      <c r="DU1181" s="3"/>
      <c r="DV1181" s="3"/>
      <c r="DW1181" s="3"/>
      <c r="DX1181" s="3"/>
      <c r="DY1181" s="3"/>
      <c r="DZ1181" s="3"/>
      <c r="EA1181" s="3"/>
      <c r="EB1181" s="3"/>
      <c r="EC1181" s="3"/>
      <c r="ED1181" s="3"/>
      <c r="EE1181" s="3"/>
      <c r="EF1181" s="3"/>
      <c r="EG1181" s="3"/>
      <c r="EH1181" s="3"/>
      <c r="EI1181" s="3"/>
      <c r="EJ1181" s="3"/>
      <c r="EK1181" s="3"/>
      <c r="EL1181" s="3"/>
      <c r="EM1181" s="3"/>
      <c r="EN1181" s="3"/>
      <c r="EO1181" s="3"/>
      <c r="EP1181" s="3"/>
      <c r="EQ1181" s="3"/>
      <c r="ER1181" s="3"/>
      <c r="ES1181" s="3"/>
      <c r="ET1181" s="3"/>
      <c r="EU1181" s="3"/>
      <c r="EV1181" s="3"/>
      <c r="EW1181" s="3"/>
      <c r="EX1181" s="3"/>
      <c r="EY1181" s="3"/>
      <c r="EZ1181" s="3"/>
      <c r="FA1181" s="3"/>
      <c r="FB1181" s="3"/>
      <c r="FC1181" s="3"/>
      <c r="FD1181" s="3"/>
      <c r="FE1181" s="3"/>
      <c r="FF1181" s="3"/>
      <c r="FG1181" s="3"/>
    </row>
    <row r="1182" spans="1:163" s="6" customFormat="1">
      <c r="A1182" s="5"/>
      <c r="B1182" s="4"/>
      <c r="C1182" s="4"/>
      <c r="D1182" s="4"/>
      <c r="E1182" s="4"/>
      <c r="F1182" s="3"/>
      <c r="G1182" s="3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/>
      <c r="AH1182" s="3"/>
      <c r="AI1182" s="3"/>
      <c r="AJ1182" s="3"/>
      <c r="AK1182" s="3"/>
      <c r="AL1182" s="3"/>
      <c r="AM1182" s="3"/>
      <c r="AN1182" s="3"/>
      <c r="AO1182" s="3"/>
      <c r="AP1182" s="3"/>
      <c r="AQ1182" s="3"/>
      <c r="AR1182" s="3"/>
      <c r="AS1182" s="3"/>
      <c r="AT1182" s="3"/>
      <c r="AU1182" s="3"/>
      <c r="AV1182" s="3"/>
      <c r="AW1182" s="3"/>
      <c r="AX1182" s="3"/>
      <c r="AY1182" s="3"/>
      <c r="AZ1182" s="3"/>
      <c r="BA1182" s="3"/>
      <c r="BB1182" s="3"/>
      <c r="BC1182" s="3"/>
      <c r="BD1182" s="3"/>
      <c r="BE1182" s="3"/>
      <c r="BF1182" s="3"/>
      <c r="BG1182" s="3"/>
      <c r="BH1182" s="3"/>
      <c r="BI1182" s="3"/>
      <c r="BJ1182" s="3"/>
      <c r="BK1182" s="3"/>
      <c r="BL1182" s="3"/>
      <c r="BM1182" s="3"/>
      <c r="BN1182" s="3"/>
      <c r="BO1182" s="3"/>
      <c r="BP1182" s="3"/>
      <c r="BQ1182" s="3"/>
      <c r="BR1182" s="3"/>
      <c r="BS1182" s="3"/>
      <c r="BT1182" s="3"/>
      <c r="BU1182" s="3"/>
      <c r="BV1182" s="3"/>
      <c r="BW1182" s="3"/>
      <c r="BX1182" s="3"/>
      <c r="BY1182" s="3"/>
      <c r="BZ1182" s="3"/>
      <c r="CA1182" s="3"/>
      <c r="CB1182" s="3"/>
      <c r="CC1182" s="3"/>
      <c r="CD1182" s="3"/>
      <c r="CE1182" s="3"/>
      <c r="CF1182" s="3"/>
      <c r="CG1182" s="3"/>
      <c r="CH1182" s="3"/>
      <c r="CI1182" s="3"/>
      <c r="CJ1182" s="3"/>
      <c r="CK1182" s="3"/>
      <c r="CL1182" s="3"/>
      <c r="CM1182" s="3"/>
      <c r="CN1182" s="3"/>
      <c r="CO1182" s="3"/>
      <c r="CP1182" s="3"/>
      <c r="CQ1182" s="3"/>
      <c r="CR1182" s="3"/>
      <c r="CS1182" s="3"/>
      <c r="CT1182" s="3"/>
      <c r="CU1182" s="3"/>
      <c r="CV1182" s="3"/>
      <c r="CW1182" s="3"/>
      <c r="CX1182" s="3"/>
      <c r="CY1182" s="3"/>
      <c r="CZ1182" s="3"/>
      <c r="DA1182" s="3"/>
      <c r="DB1182" s="3"/>
      <c r="DC1182" s="3"/>
      <c r="DD1182" s="3"/>
      <c r="DE1182" s="3"/>
      <c r="DF1182" s="3"/>
      <c r="DG1182" s="3"/>
      <c r="DH1182" s="3"/>
      <c r="DI1182" s="3"/>
      <c r="DJ1182" s="3"/>
      <c r="DK1182" s="3"/>
      <c r="DL1182" s="3"/>
      <c r="DM1182" s="3"/>
      <c r="DN1182" s="3"/>
      <c r="DO1182" s="3"/>
      <c r="DP1182" s="3"/>
      <c r="DQ1182" s="3"/>
      <c r="DR1182" s="3"/>
      <c r="DS1182" s="3"/>
      <c r="DT1182" s="3"/>
      <c r="DU1182" s="3"/>
      <c r="DV1182" s="3"/>
      <c r="DW1182" s="3"/>
      <c r="DX1182" s="3"/>
      <c r="DY1182" s="3"/>
      <c r="DZ1182" s="3"/>
      <c r="EA1182" s="3"/>
      <c r="EB1182" s="3"/>
      <c r="EC1182" s="3"/>
      <c r="ED1182" s="3"/>
      <c r="EE1182" s="3"/>
      <c r="EF1182" s="3"/>
      <c r="EG1182" s="3"/>
      <c r="EH1182" s="3"/>
      <c r="EI1182" s="3"/>
      <c r="EJ1182" s="3"/>
      <c r="EK1182" s="3"/>
      <c r="EL1182" s="3"/>
      <c r="EM1182" s="3"/>
      <c r="EN1182" s="3"/>
      <c r="EO1182" s="3"/>
      <c r="EP1182" s="3"/>
      <c r="EQ1182" s="3"/>
      <c r="ER1182" s="3"/>
      <c r="ES1182" s="3"/>
      <c r="ET1182" s="3"/>
      <c r="EU1182" s="3"/>
      <c r="EV1182" s="3"/>
      <c r="EW1182" s="3"/>
      <c r="EX1182" s="3"/>
      <c r="EY1182" s="3"/>
      <c r="EZ1182" s="3"/>
      <c r="FA1182" s="3"/>
      <c r="FB1182" s="3"/>
      <c r="FC1182" s="3"/>
      <c r="FD1182" s="3"/>
      <c r="FE1182" s="3"/>
      <c r="FF1182" s="3"/>
      <c r="FG1182" s="3"/>
    </row>
    <row r="1183" spans="1:163" s="6" customFormat="1">
      <c r="A1183" s="5"/>
      <c r="B1183" s="4"/>
      <c r="C1183" s="4"/>
      <c r="D1183" s="4"/>
      <c r="E1183" s="4"/>
      <c r="F1183" s="3"/>
      <c r="G1183" s="3"/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  <c r="AM1183" s="3"/>
      <c r="AN1183" s="3"/>
      <c r="AO1183" s="3"/>
      <c r="AP1183" s="3"/>
      <c r="AQ1183" s="3"/>
      <c r="AR1183" s="3"/>
      <c r="AS1183" s="3"/>
      <c r="AT1183" s="3"/>
      <c r="AU1183" s="3"/>
      <c r="AV1183" s="3"/>
      <c r="AW1183" s="3"/>
      <c r="AX1183" s="3"/>
      <c r="AY1183" s="3"/>
      <c r="AZ1183" s="3"/>
      <c r="BA1183" s="3"/>
      <c r="BB1183" s="3"/>
      <c r="BC1183" s="3"/>
      <c r="BD1183" s="3"/>
      <c r="BE1183" s="3"/>
      <c r="BF1183" s="3"/>
      <c r="BG1183" s="3"/>
      <c r="BH1183" s="3"/>
      <c r="BI1183" s="3"/>
      <c r="BJ1183" s="3"/>
      <c r="BK1183" s="3"/>
      <c r="BL1183" s="3"/>
      <c r="BM1183" s="3"/>
      <c r="BN1183" s="3"/>
      <c r="BO1183" s="3"/>
      <c r="BP1183" s="3"/>
      <c r="BQ1183" s="3"/>
      <c r="BR1183" s="3"/>
      <c r="BS1183" s="3"/>
      <c r="BT1183" s="3"/>
      <c r="BU1183" s="3"/>
      <c r="BV1183" s="3"/>
      <c r="BW1183" s="3"/>
      <c r="BX1183" s="3"/>
      <c r="BY1183" s="3"/>
      <c r="BZ1183" s="3"/>
      <c r="CA1183" s="3"/>
      <c r="CB1183" s="3"/>
      <c r="CC1183" s="3"/>
      <c r="CD1183" s="3"/>
      <c r="CE1183" s="3"/>
      <c r="CF1183" s="3"/>
      <c r="CG1183" s="3"/>
      <c r="CH1183" s="3"/>
      <c r="CI1183" s="3"/>
      <c r="CJ1183" s="3"/>
      <c r="CK1183" s="3"/>
      <c r="CL1183" s="3"/>
      <c r="CM1183" s="3"/>
      <c r="CN1183" s="3"/>
      <c r="CO1183" s="3"/>
      <c r="CP1183" s="3"/>
      <c r="CQ1183" s="3"/>
      <c r="CR1183" s="3"/>
      <c r="CS1183" s="3"/>
      <c r="CT1183" s="3"/>
      <c r="CU1183" s="3"/>
      <c r="CV1183" s="3"/>
      <c r="CW1183" s="3"/>
      <c r="CX1183" s="3"/>
      <c r="CY1183" s="3"/>
      <c r="CZ1183" s="3"/>
      <c r="DA1183" s="3"/>
      <c r="DB1183" s="3"/>
      <c r="DC1183" s="3"/>
      <c r="DD1183" s="3"/>
      <c r="DE1183" s="3"/>
      <c r="DF1183" s="3"/>
      <c r="DG1183" s="3"/>
      <c r="DH1183" s="3"/>
      <c r="DI1183" s="3"/>
      <c r="DJ1183" s="3"/>
      <c r="DK1183" s="3"/>
      <c r="DL1183" s="3"/>
      <c r="DM1183" s="3"/>
      <c r="DN1183" s="3"/>
      <c r="DO1183" s="3"/>
      <c r="DP1183" s="3"/>
      <c r="DQ1183" s="3"/>
      <c r="DR1183" s="3"/>
      <c r="DS1183" s="3"/>
      <c r="DT1183" s="3"/>
      <c r="DU1183" s="3"/>
      <c r="DV1183" s="3"/>
      <c r="DW1183" s="3"/>
      <c r="DX1183" s="3"/>
      <c r="DY1183" s="3"/>
      <c r="DZ1183" s="3"/>
      <c r="EA1183" s="3"/>
      <c r="EB1183" s="3"/>
      <c r="EC1183" s="3"/>
      <c r="ED1183" s="3"/>
      <c r="EE1183" s="3"/>
      <c r="EF1183" s="3"/>
      <c r="EG1183" s="3"/>
      <c r="EH1183" s="3"/>
      <c r="EI1183" s="3"/>
      <c r="EJ1183" s="3"/>
      <c r="EK1183" s="3"/>
      <c r="EL1183" s="3"/>
      <c r="EM1183" s="3"/>
      <c r="EN1183" s="3"/>
      <c r="EO1183" s="3"/>
      <c r="EP1183" s="3"/>
      <c r="EQ1183" s="3"/>
      <c r="ER1183" s="3"/>
      <c r="ES1183" s="3"/>
      <c r="ET1183" s="3"/>
      <c r="EU1183" s="3"/>
      <c r="EV1183" s="3"/>
      <c r="EW1183" s="3"/>
      <c r="EX1183" s="3"/>
      <c r="EY1183" s="3"/>
      <c r="EZ1183" s="3"/>
      <c r="FA1183" s="3"/>
      <c r="FB1183" s="3"/>
      <c r="FC1183" s="3"/>
      <c r="FD1183" s="3"/>
      <c r="FE1183" s="3"/>
      <c r="FF1183" s="3"/>
      <c r="FG1183" s="3"/>
    </row>
    <row r="1184" spans="1:163" s="6" customFormat="1">
      <c r="A1184" s="5"/>
      <c r="B1184" s="4"/>
      <c r="C1184" s="4"/>
      <c r="D1184" s="4"/>
      <c r="E1184" s="4"/>
      <c r="F1184" s="3"/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  <c r="AM1184" s="3"/>
      <c r="AN1184" s="3"/>
      <c r="AO1184" s="3"/>
      <c r="AP1184" s="3"/>
      <c r="AQ1184" s="3"/>
      <c r="AR1184" s="3"/>
      <c r="AS1184" s="3"/>
      <c r="AT1184" s="3"/>
      <c r="AU1184" s="3"/>
      <c r="AV1184" s="3"/>
      <c r="AW1184" s="3"/>
      <c r="AX1184" s="3"/>
      <c r="AY1184" s="3"/>
      <c r="AZ1184" s="3"/>
      <c r="BA1184" s="3"/>
      <c r="BB1184" s="3"/>
      <c r="BC1184" s="3"/>
      <c r="BD1184" s="3"/>
      <c r="BE1184" s="3"/>
      <c r="BF1184" s="3"/>
      <c r="BG1184" s="3"/>
      <c r="BH1184" s="3"/>
      <c r="BI1184" s="3"/>
      <c r="BJ1184" s="3"/>
      <c r="BK1184" s="3"/>
      <c r="BL1184" s="3"/>
      <c r="BM1184" s="3"/>
      <c r="BN1184" s="3"/>
      <c r="BO1184" s="3"/>
      <c r="BP1184" s="3"/>
      <c r="BQ1184" s="3"/>
      <c r="BR1184" s="3"/>
      <c r="BS1184" s="3"/>
      <c r="BT1184" s="3"/>
      <c r="BU1184" s="3"/>
      <c r="BV1184" s="3"/>
      <c r="BW1184" s="3"/>
      <c r="BX1184" s="3"/>
      <c r="BY1184" s="3"/>
      <c r="BZ1184" s="3"/>
      <c r="CA1184" s="3"/>
      <c r="CB1184" s="3"/>
      <c r="CC1184" s="3"/>
      <c r="CD1184" s="3"/>
      <c r="CE1184" s="3"/>
      <c r="CF1184" s="3"/>
      <c r="CG1184" s="3"/>
      <c r="CH1184" s="3"/>
      <c r="CI1184" s="3"/>
      <c r="CJ1184" s="3"/>
      <c r="CK1184" s="3"/>
      <c r="CL1184" s="3"/>
      <c r="CM1184" s="3"/>
      <c r="CN1184" s="3"/>
      <c r="CO1184" s="3"/>
      <c r="CP1184" s="3"/>
      <c r="CQ1184" s="3"/>
      <c r="CR1184" s="3"/>
      <c r="CS1184" s="3"/>
      <c r="CT1184" s="3"/>
      <c r="CU1184" s="3"/>
      <c r="CV1184" s="3"/>
      <c r="CW1184" s="3"/>
      <c r="CX1184" s="3"/>
      <c r="CY1184" s="3"/>
      <c r="CZ1184" s="3"/>
      <c r="DA1184" s="3"/>
      <c r="DB1184" s="3"/>
      <c r="DC1184" s="3"/>
      <c r="DD1184" s="3"/>
      <c r="DE1184" s="3"/>
      <c r="DF1184" s="3"/>
      <c r="DG1184" s="3"/>
      <c r="DH1184" s="3"/>
      <c r="DI1184" s="3"/>
      <c r="DJ1184" s="3"/>
      <c r="DK1184" s="3"/>
      <c r="DL1184" s="3"/>
      <c r="DM1184" s="3"/>
      <c r="DN1184" s="3"/>
      <c r="DO1184" s="3"/>
      <c r="DP1184" s="3"/>
      <c r="DQ1184" s="3"/>
      <c r="DR1184" s="3"/>
      <c r="DS1184" s="3"/>
      <c r="DT1184" s="3"/>
      <c r="DU1184" s="3"/>
      <c r="DV1184" s="3"/>
      <c r="DW1184" s="3"/>
      <c r="DX1184" s="3"/>
      <c r="DY1184" s="3"/>
      <c r="DZ1184" s="3"/>
      <c r="EA1184" s="3"/>
      <c r="EB1184" s="3"/>
      <c r="EC1184" s="3"/>
      <c r="ED1184" s="3"/>
      <c r="EE1184" s="3"/>
      <c r="EF1184" s="3"/>
      <c r="EG1184" s="3"/>
      <c r="EH1184" s="3"/>
      <c r="EI1184" s="3"/>
      <c r="EJ1184" s="3"/>
      <c r="EK1184" s="3"/>
      <c r="EL1184" s="3"/>
      <c r="EM1184" s="3"/>
      <c r="EN1184" s="3"/>
      <c r="EO1184" s="3"/>
      <c r="EP1184" s="3"/>
      <c r="EQ1184" s="3"/>
      <c r="ER1184" s="3"/>
      <c r="ES1184" s="3"/>
      <c r="ET1184" s="3"/>
      <c r="EU1184" s="3"/>
      <c r="EV1184" s="3"/>
      <c r="EW1184" s="3"/>
      <c r="EX1184" s="3"/>
      <c r="EY1184" s="3"/>
      <c r="EZ1184" s="3"/>
      <c r="FA1184" s="3"/>
      <c r="FB1184" s="3"/>
      <c r="FC1184" s="3"/>
      <c r="FD1184" s="3"/>
      <c r="FE1184" s="3"/>
      <c r="FF1184" s="3"/>
      <c r="FG1184" s="3"/>
    </row>
    <row r="1185" spans="1:163" s="6" customFormat="1">
      <c r="A1185" s="5"/>
      <c r="B1185" s="4"/>
      <c r="C1185" s="4"/>
      <c r="D1185" s="4"/>
      <c r="E1185" s="4"/>
      <c r="F1185" s="3"/>
      <c r="G1185" s="3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  <c r="AM1185" s="3"/>
      <c r="AN1185" s="3"/>
      <c r="AO1185" s="3"/>
      <c r="AP1185" s="3"/>
      <c r="AQ1185" s="3"/>
      <c r="AR1185" s="3"/>
      <c r="AS1185" s="3"/>
      <c r="AT1185" s="3"/>
      <c r="AU1185" s="3"/>
      <c r="AV1185" s="3"/>
      <c r="AW1185" s="3"/>
      <c r="AX1185" s="3"/>
      <c r="AY1185" s="3"/>
      <c r="AZ1185" s="3"/>
      <c r="BA1185" s="3"/>
      <c r="BB1185" s="3"/>
      <c r="BC1185" s="3"/>
      <c r="BD1185" s="3"/>
      <c r="BE1185" s="3"/>
      <c r="BF1185" s="3"/>
      <c r="BG1185" s="3"/>
      <c r="BH1185" s="3"/>
      <c r="BI1185" s="3"/>
      <c r="BJ1185" s="3"/>
      <c r="BK1185" s="3"/>
      <c r="BL1185" s="3"/>
      <c r="BM1185" s="3"/>
      <c r="BN1185" s="3"/>
      <c r="BO1185" s="3"/>
      <c r="BP1185" s="3"/>
      <c r="BQ1185" s="3"/>
      <c r="BR1185" s="3"/>
      <c r="BS1185" s="3"/>
      <c r="BT1185" s="3"/>
      <c r="BU1185" s="3"/>
      <c r="BV1185" s="3"/>
      <c r="BW1185" s="3"/>
      <c r="BX1185" s="3"/>
      <c r="BY1185" s="3"/>
      <c r="BZ1185" s="3"/>
      <c r="CA1185" s="3"/>
      <c r="CB1185" s="3"/>
      <c r="CC1185" s="3"/>
      <c r="CD1185" s="3"/>
      <c r="CE1185" s="3"/>
      <c r="CF1185" s="3"/>
      <c r="CG1185" s="3"/>
      <c r="CH1185" s="3"/>
      <c r="CI1185" s="3"/>
      <c r="CJ1185" s="3"/>
      <c r="CK1185" s="3"/>
      <c r="CL1185" s="3"/>
      <c r="CM1185" s="3"/>
      <c r="CN1185" s="3"/>
      <c r="CO1185" s="3"/>
      <c r="CP1185" s="3"/>
      <c r="CQ1185" s="3"/>
      <c r="CR1185" s="3"/>
      <c r="CS1185" s="3"/>
      <c r="CT1185" s="3"/>
      <c r="CU1185" s="3"/>
      <c r="CV1185" s="3"/>
      <c r="CW1185" s="3"/>
      <c r="CX1185" s="3"/>
      <c r="CY1185" s="3"/>
      <c r="CZ1185" s="3"/>
      <c r="DA1185" s="3"/>
      <c r="DB1185" s="3"/>
      <c r="DC1185" s="3"/>
      <c r="DD1185" s="3"/>
      <c r="DE1185" s="3"/>
      <c r="DF1185" s="3"/>
      <c r="DG1185" s="3"/>
      <c r="DH1185" s="3"/>
      <c r="DI1185" s="3"/>
      <c r="DJ1185" s="3"/>
      <c r="DK1185" s="3"/>
      <c r="DL1185" s="3"/>
      <c r="DM1185" s="3"/>
      <c r="DN1185" s="3"/>
      <c r="DO1185" s="3"/>
      <c r="DP1185" s="3"/>
      <c r="DQ1185" s="3"/>
      <c r="DR1185" s="3"/>
      <c r="DS1185" s="3"/>
      <c r="DT1185" s="3"/>
      <c r="DU1185" s="3"/>
      <c r="DV1185" s="3"/>
      <c r="DW1185" s="3"/>
      <c r="DX1185" s="3"/>
      <c r="DY1185" s="3"/>
      <c r="DZ1185" s="3"/>
      <c r="EA1185" s="3"/>
      <c r="EB1185" s="3"/>
      <c r="EC1185" s="3"/>
      <c r="ED1185" s="3"/>
      <c r="EE1185" s="3"/>
      <c r="EF1185" s="3"/>
      <c r="EG1185" s="3"/>
      <c r="EH1185" s="3"/>
      <c r="EI1185" s="3"/>
      <c r="EJ1185" s="3"/>
      <c r="EK1185" s="3"/>
      <c r="EL1185" s="3"/>
      <c r="EM1185" s="3"/>
      <c r="EN1185" s="3"/>
      <c r="EO1185" s="3"/>
      <c r="EP1185" s="3"/>
      <c r="EQ1185" s="3"/>
      <c r="ER1185" s="3"/>
      <c r="ES1185" s="3"/>
      <c r="ET1185" s="3"/>
      <c r="EU1185" s="3"/>
      <c r="EV1185" s="3"/>
      <c r="EW1185" s="3"/>
      <c r="EX1185" s="3"/>
      <c r="EY1185" s="3"/>
      <c r="EZ1185" s="3"/>
      <c r="FA1185" s="3"/>
      <c r="FB1185" s="3"/>
      <c r="FC1185" s="3"/>
      <c r="FD1185" s="3"/>
      <c r="FE1185" s="3"/>
      <c r="FF1185" s="3"/>
      <c r="FG1185" s="3"/>
    </row>
    <row r="1186" spans="1:163" s="6" customFormat="1">
      <c r="A1186" s="5"/>
      <c r="B1186" s="4"/>
      <c r="C1186" s="4"/>
      <c r="D1186" s="4"/>
      <c r="E1186" s="4"/>
      <c r="F1186" s="3"/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  <c r="AM1186" s="3"/>
      <c r="AN1186" s="3"/>
      <c r="AO1186" s="3"/>
      <c r="AP1186" s="3"/>
      <c r="AQ1186" s="3"/>
      <c r="AR1186" s="3"/>
      <c r="AS1186" s="3"/>
      <c r="AT1186" s="3"/>
      <c r="AU1186" s="3"/>
      <c r="AV1186" s="3"/>
      <c r="AW1186" s="3"/>
      <c r="AX1186" s="3"/>
      <c r="AY1186" s="3"/>
      <c r="AZ1186" s="3"/>
      <c r="BA1186" s="3"/>
      <c r="BB1186" s="3"/>
      <c r="BC1186" s="3"/>
      <c r="BD1186" s="3"/>
      <c r="BE1186" s="3"/>
      <c r="BF1186" s="3"/>
      <c r="BG1186" s="3"/>
      <c r="BH1186" s="3"/>
      <c r="BI1186" s="3"/>
      <c r="BJ1186" s="3"/>
      <c r="BK1186" s="3"/>
      <c r="BL1186" s="3"/>
      <c r="BM1186" s="3"/>
      <c r="BN1186" s="3"/>
      <c r="BO1186" s="3"/>
      <c r="BP1186" s="3"/>
      <c r="BQ1186" s="3"/>
      <c r="BR1186" s="3"/>
      <c r="BS1186" s="3"/>
      <c r="BT1186" s="3"/>
      <c r="BU1186" s="3"/>
      <c r="BV1186" s="3"/>
      <c r="BW1186" s="3"/>
      <c r="BX1186" s="3"/>
      <c r="BY1186" s="3"/>
      <c r="BZ1186" s="3"/>
      <c r="CA1186" s="3"/>
      <c r="CB1186" s="3"/>
      <c r="CC1186" s="3"/>
      <c r="CD1186" s="3"/>
      <c r="CE1186" s="3"/>
      <c r="CF1186" s="3"/>
      <c r="CG1186" s="3"/>
      <c r="CH1186" s="3"/>
      <c r="CI1186" s="3"/>
      <c r="CJ1186" s="3"/>
      <c r="CK1186" s="3"/>
      <c r="CL1186" s="3"/>
      <c r="CM1186" s="3"/>
      <c r="CN1186" s="3"/>
      <c r="CO1186" s="3"/>
      <c r="CP1186" s="3"/>
      <c r="CQ1186" s="3"/>
      <c r="CR1186" s="3"/>
      <c r="CS1186" s="3"/>
      <c r="CT1186" s="3"/>
      <c r="CU1186" s="3"/>
      <c r="CV1186" s="3"/>
      <c r="CW1186" s="3"/>
      <c r="CX1186" s="3"/>
      <c r="CY1186" s="3"/>
      <c r="CZ1186" s="3"/>
      <c r="DA1186" s="3"/>
      <c r="DB1186" s="3"/>
      <c r="DC1186" s="3"/>
      <c r="DD1186" s="3"/>
      <c r="DE1186" s="3"/>
      <c r="DF1186" s="3"/>
      <c r="DG1186" s="3"/>
      <c r="DH1186" s="3"/>
      <c r="DI1186" s="3"/>
      <c r="DJ1186" s="3"/>
      <c r="DK1186" s="3"/>
      <c r="DL1186" s="3"/>
      <c r="DM1186" s="3"/>
      <c r="DN1186" s="3"/>
      <c r="DO1186" s="3"/>
      <c r="DP1186" s="3"/>
      <c r="DQ1186" s="3"/>
      <c r="DR1186" s="3"/>
      <c r="DS1186" s="3"/>
      <c r="DT1186" s="3"/>
      <c r="DU1186" s="3"/>
      <c r="DV1186" s="3"/>
      <c r="DW1186" s="3"/>
      <c r="DX1186" s="3"/>
      <c r="DY1186" s="3"/>
      <c r="DZ1186" s="3"/>
      <c r="EA1186" s="3"/>
      <c r="EB1186" s="3"/>
      <c r="EC1186" s="3"/>
      <c r="ED1186" s="3"/>
      <c r="EE1186" s="3"/>
      <c r="EF1186" s="3"/>
      <c r="EG1186" s="3"/>
      <c r="EH1186" s="3"/>
      <c r="EI1186" s="3"/>
      <c r="EJ1186" s="3"/>
      <c r="EK1186" s="3"/>
      <c r="EL1186" s="3"/>
      <c r="EM1186" s="3"/>
      <c r="EN1186" s="3"/>
      <c r="EO1186" s="3"/>
      <c r="EP1186" s="3"/>
      <c r="EQ1186" s="3"/>
      <c r="ER1186" s="3"/>
      <c r="ES1186" s="3"/>
      <c r="ET1186" s="3"/>
      <c r="EU1186" s="3"/>
      <c r="EV1186" s="3"/>
      <c r="EW1186" s="3"/>
      <c r="EX1186" s="3"/>
      <c r="EY1186" s="3"/>
      <c r="EZ1186" s="3"/>
      <c r="FA1186" s="3"/>
      <c r="FB1186" s="3"/>
      <c r="FC1186" s="3"/>
      <c r="FD1186" s="3"/>
      <c r="FE1186" s="3"/>
      <c r="FF1186" s="3"/>
      <c r="FG1186" s="3"/>
    </row>
    <row r="1187" spans="1:163" s="6" customFormat="1">
      <c r="A1187" s="5"/>
      <c r="B1187" s="4"/>
      <c r="C1187" s="4"/>
      <c r="D1187" s="4"/>
      <c r="E1187" s="4"/>
      <c r="F1187" s="3"/>
      <c r="G1187" s="3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/>
      <c r="AH1187" s="3"/>
      <c r="AI1187" s="3"/>
      <c r="AJ1187" s="3"/>
      <c r="AK1187" s="3"/>
      <c r="AL1187" s="3"/>
      <c r="AM1187" s="3"/>
      <c r="AN1187" s="3"/>
      <c r="AO1187" s="3"/>
      <c r="AP1187" s="3"/>
      <c r="AQ1187" s="3"/>
      <c r="AR1187" s="3"/>
      <c r="AS1187" s="3"/>
      <c r="AT1187" s="3"/>
      <c r="AU1187" s="3"/>
      <c r="AV1187" s="3"/>
      <c r="AW1187" s="3"/>
      <c r="AX1187" s="3"/>
      <c r="AY1187" s="3"/>
      <c r="AZ1187" s="3"/>
      <c r="BA1187" s="3"/>
      <c r="BB1187" s="3"/>
      <c r="BC1187" s="3"/>
      <c r="BD1187" s="3"/>
      <c r="BE1187" s="3"/>
      <c r="BF1187" s="3"/>
      <c r="BG1187" s="3"/>
      <c r="BH1187" s="3"/>
      <c r="BI1187" s="3"/>
      <c r="BJ1187" s="3"/>
      <c r="BK1187" s="3"/>
      <c r="BL1187" s="3"/>
      <c r="BM1187" s="3"/>
      <c r="BN1187" s="3"/>
      <c r="BO1187" s="3"/>
      <c r="BP1187" s="3"/>
      <c r="BQ1187" s="3"/>
      <c r="BR1187" s="3"/>
      <c r="BS1187" s="3"/>
      <c r="BT1187" s="3"/>
      <c r="BU1187" s="3"/>
      <c r="BV1187" s="3"/>
      <c r="BW1187" s="3"/>
      <c r="BX1187" s="3"/>
      <c r="BY1187" s="3"/>
      <c r="BZ1187" s="3"/>
      <c r="CA1187" s="3"/>
      <c r="CB1187" s="3"/>
      <c r="CC1187" s="3"/>
      <c r="CD1187" s="3"/>
      <c r="CE1187" s="3"/>
      <c r="CF1187" s="3"/>
      <c r="CG1187" s="3"/>
      <c r="CH1187" s="3"/>
      <c r="CI1187" s="3"/>
      <c r="CJ1187" s="3"/>
      <c r="CK1187" s="3"/>
      <c r="CL1187" s="3"/>
      <c r="CM1187" s="3"/>
      <c r="CN1187" s="3"/>
      <c r="CO1187" s="3"/>
      <c r="CP1187" s="3"/>
      <c r="CQ1187" s="3"/>
      <c r="CR1187" s="3"/>
      <c r="CS1187" s="3"/>
      <c r="CT1187" s="3"/>
      <c r="CU1187" s="3"/>
      <c r="CV1187" s="3"/>
      <c r="CW1187" s="3"/>
      <c r="CX1187" s="3"/>
      <c r="CY1187" s="3"/>
      <c r="CZ1187" s="3"/>
      <c r="DA1187" s="3"/>
      <c r="DB1187" s="3"/>
      <c r="DC1187" s="3"/>
      <c r="DD1187" s="3"/>
      <c r="DE1187" s="3"/>
      <c r="DF1187" s="3"/>
      <c r="DG1187" s="3"/>
      <c r="DH1187" s="3"/>
      <c r="DI1187" s="3"/>
      <c r="DJ1187" s="3"/>
      <c r="DK1187" s="3"/>
      <c r="DL1187" s="3"/>
      <c r="DM1187" s="3"/>
      <c r="DN1187" s="3"/>
      <c r="DO1187" s="3"/>
      <c r="DP1187" s="3"/>
      <c r="DQ1187" s="3"/>
      <c r="DR1187" s="3"/>
      <c r="DS1187" s="3"/>
      <c r="DT1187" s="3"/>
      <c r="DU1187" s="3"/>
      <c r="DV1187" s="3"/>
      <c r="DW1187" s="3"/>
      <c r="DX1187" s="3"/>
      <c r="DY1187" s="3"/>
      <c r="DZ1187" s="3"/>
      <c r="EA1187" s="3"/>
      <c r="EB1187" s="3"/>
      <c r="EC1187" s="3"/>
      <c r="ED1187" s="3"/>
      <c r="EE1187" s="3"/>
      <c r="EF1187" s="3"/>
      <c r="EG1187" s="3"/>
      <c r="EH1187" s="3"/>
      <c r="EI1187" s="3"/>
      <c r="EJ1187" s="3"/>
      <c r="EK1187" s="3"/>
      <c r="EL1187" s="3"/>
      <c r="EM1187" s="3"/>
      <c r="EN1187" s="3"/>
      <c r="EO1187" s="3"/>
      <c r="EP1187" s="3"/>
      <c r="EQ1187" s="3"/>
      <c r="ER1187" s="3"/>
      <c r="ES1187" s="3"/>
      <c r="ET1187" s="3"/>
      <c r="EU1187" s="3"/>
      <c r="EV1187" s="3"/>
      <c r="EW1187" s="3"/>
      <c r="EX1187" s="3"/>
      <c r="EY1187" s="3"/>
      <c r="EZ1187" s="3"/>
      <c r="FA1187" s="3"/>
      <c r="FB1187" s="3"/>
      <c r="FC1187" s="3"/>
      <c r="FD1187" s="3"/>
      <c r="FE1187" s="3"/>
      <c r="FF1187" s="3"/>
      <c r="FG1187" s="3"/>
    </row>
    <row r="1188" spans="1:163" s="6" customFormat="1">
      <c r="A1188" s="5"/>
      <c r="B1188" s="4"/>
      <c r="C1188" s="4"/>
      <c r="D1188" s="4"/>
      <c r="E1188" s="4"/>
      <c r="F1188" s="3"/>
      <c r="G1188" s="3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/>
      <c r="AH1188" s="3"/>
      <c r="AI1188" s="3"/>
      <c r="AJ1188" s="3"/>
      <c r="AK1188" s="3"/>
      <c r="AL1188" s="3"/>
      <c r="AM1188" s="3"/>
      <c r="AN1188" s="3"/>
      <c r="AO1188" s="3"/>
      <c r="AP1188" s="3"/>
      <c r="AQ1188" s="3"/>
      <c r="AR1188" s="3"/>
      <c r="AS1188" s="3"/>
      <c r="AT1188" s="3"/>
      <c r="AU1188" s="3"/>
      <c r="AV1188" s="3"/>
      <c r="AW1188" s="3"/>
      <c r="AX1188" s="3"/>
      <c r="AY1188" s="3"/>
      <c r="AZ1188" s="3"/>
      <c r="BA1188" s="3"/>
      <c r="BB1188" s="3"/>
      <c r="BC1188" s="3"/>
      <c r="BD1188" s="3"/>
      <c r="BE1188" s="3"/>
      <c r="BF1188" s="3"/>
      <c r="BG1188" s="3"/>
      <c r="BH1188" s="3"/>
      <c r="BI1188" s="3"/>
      <c r="BJ1188" s="3"/>
      <c r="BK1188" s="3"/>
      <c r="BL1188" s="3"/>
      <c r="BM1188" s="3"/>
      <c r="BN1188" s="3"/>
      <c r="BO1188" s="3"/>
      <c r="BP1188" s="3"/>
      <c r="BQ1188" s="3"/>
      <c r="BR1188" s="3"/>
      <c r="BS1188" s="3"/>
      <c r="BT1188" s="3"/>
      <c r="BU1188" s="3"/>
      <c r="BV1188" s="3"/>
      <c r="BW1188" s="3"/>
      <c r="BX1188" s="3"/>
      <c r="BY1188" s="3"/>
      <c r="BZ1188" s="3"/>
      <c r="CA1188" s="3"/>
      <c r="CB1188" s="3"/>
      <c r="CC1188" s="3"/>
      <c r="CD1188" s="3"/>
      <c r="CE1188" s="3"/>
      <c r="CF1188" s="3"/>
      <c r="CG1188" s="3"/>
      <c r="CH1188" s="3"/>
      <c r="CI1188" s="3"/>
      <c r="CJ1188" s="3"/>
      <c r="CK1188" s="3"/>
      <c r="CL1188" s="3"/>
      <c r="CM1188" s="3"/>
      <c r="CN1188" s="3"/>
      <c r="CO1188" s="3"/>
      <c r="CP1188" s="3"/>
      <c r="CQ1188" s="3"/>
      <c r="CR1188" s="3"/>
      <c r="CS1188" s="3"/>
      <c r="CT1188" s="3"/>
      <c r="CU1188" s="3"/>
      <c r="CV1188" s="3"/>
      <c r="CW1188" s="3"/>
      <c r="CX1188" s="3"/>
      <c r="CY1188" s="3"/>
      <c r="CZ1188" s="3"/>
      <c r="DA1188" s="3"/>
      <c r="DB1188" s="3"/>
      <c r="DC1188" s="3"/>
      <c r="DD1188" s="3"/>
      <c r="DE1188" s="3"/>
      <c r="DF1188" s="3"/>
      <c r="DG1188" s="3"/>
      <c r="DH1188" s="3"/>
      <c r="DI1188" s="3"/>
      <c r="DJ1188" s="3"/>
      <c r="DK1188" s="3"/>
      <c r="DL1188" s="3"/>
      <c r="DM1188" s="3"/>
      <c r="DN1188" s="3"/>
      <c r="DO1188" s="3"/>
      <c r="DP1188" s="3"/>
      <c r="DQ1188" s="3"/>
      <c r="DR1188" s="3"/>
      <c r="DS1188" s="3"/>
      <c r="DT1188" s="3"/>
      <c r="DU1188" s="3"/>
      <c r="DV1188" s="3"/>
      <c r="DW1188" s="3"/>
      <c r="DX1188" s="3"/>
      <c r="DY1188" s="3"/>
      <c r="DZ1188" s="3"/>
      <c r="EA1188" s="3"/>
      <c r="EB1188" s="3"/>
      <c r="EC1188" s="3"/>
      <c r="ED1188" s="3"/>
      <c r="EE1188" s="3"/>
      <c r="EF1188" s="3"/>
      <c r="EG1188" s="3"/>
      <c r="EH1188" s="3"/>
      <c r="EI1188" s="3"/>
      <c r="EJ1188" s="3"/>
      <c r="EK1188" s="3"/>
      <c r="EL1188" s="3"/>
      <c r="EM1188" s="3"/>
      <c r="EN1188" s="3"/>
      <c r="EO1188" s="3"/>
      <c r="EP1188" s="3"/>
      <c r="EQ1188" s="3"/>
      <c r="ER1188" s="3"/>
      <c r="ES1188" s="3"/>
      <c r="ET1188" s="3"/>
      <c r="EU1188" s="3"/>
      <c r="EV1188" s="3"/>
      <c r="EW1188" s="3"/>
      <c r="EX1188" s="3"/>
      <c r="EY1188" s="3"/>
      <c r="EZ1188" s="3"/>
      <c r="FA1188" s="3"/>
      <c r="FB1188" s="3"/>
      <c r="FC1188" s="3"/>
      <c r="FD1188" s="3"/>
      <c r="FE1188" s="3"/>
      <c r="FF1188" s="3"/>
      <c r="FG1188" s="3"/>
    </row>
  </sheetData>
  <pageMargins left="0.75" right="0.75" top="1" bottom="1" header="0.5" footer="0.5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374"/>
  <sheetViews>
    <sheetView topLeftCell="A6" workbookViewId="0">
      <selection activeCell="C178" sqref="C178"/>
    </sheetView>
  </sheetViews>
  <sheetFormatPr baseColWidth="10" defaultColWidth="9.1640625" defaultRowHeight="12" x14ac:dyDescent="0"/>
  <cols>
    <col min="1" max="1" width="6.6640625" style="3" bestFit="1" customWidth="1"/>
    <col min="2" max="2" width="7.83203125" style="3" bestFit="1" customWidth="1"/>
    <col min="3" max="3" width="64" style="3" customWidth="1"/>
    <col min="4" max="4" width="12.1640625" style="3" customWidth="1"/>
    <col min="5" max="6" width="3.1640625" style="3" bestFit="1" customWidth="1"/>
    <col min="7" max="8" width="2.5" style="3" bestFit="1" customWidth="1"/>
    <col min="9" max="9" width="7" style="3" customWidth="1"/>
    <col min="10" max="10" width="54.1640625" style="3" customWidth="1"/>
    <col min="11" max="11" width="51.33203125" style="5" customWidth="1"/>
    <col min="12" max="16384" width="9.1640625" style="3"/>
  </cols>
  <sheetData>
    <row r="1" spans="1:11">
      <c r="A1" s="27" t="s">
        <v>0</v>
      </c>
      <c r="B1" s="28" t="s">
        <v>170</v>
      </c>
      <c r="C1" s="28" t="s">
        <v>1</v>
      </c>
      <c r="D1" s="29" t="s">
        <v>171</v>
      </c>
      <c r="E1" s="29" t="s">
        <v>172</v>
      </c>
      <c r="F1" s="29" t="s">
        <v>173</v>
      </c>
      <c r="G1" s="29" t="s">
        <v>174</v>
      </c>
      <c r="H1" s="29" t="s">
        <v>175</v>
      </c>
      <c r="I1" s="29" t="s">
        <v>176</v>
      </c>
      <c r="J1" s="29" t="s">
        <v>177</v>
      </c>
      <c r="K1" s="30" t="s">
        <v>178</v>
      </c>
    </row>
    <row r="2" spans="1:11" ht="15">
      <c r="A2" s="34" t="s">
        <v>2</v>
      </c>
      <c r="B2" s="35" t="s">
        <v>3</v>
      </c>
      <c r="C2" s="36" t="s">
        <v>4</v>
      </c>
      <c r="D2" s="35" t="s">
        <v>179</v>
      </c>
      <c r="E2" s="35">
        <v>8</v>
      </c>
      <c r="F2" s="35">
        <v>17</v>
      </c>
      <c r="G2" s="35">
        <v>1</v>
      </c>
      <c r="H2" s="35">
        <v>3</v>
      </c>
      <c r="I2" s="37">
        <f>E2*12.01115+F2*1.00797+G2*14.0067+H2*15.9994</f>
        <v>175.22959</v>
      </c>
      <c r="J2" s="35" t="s">
        <v>180</v>
      </c>
      <c r="K2" s="38"/>
    </row>
    <row r="3" spans="1:11" ht="15">
      <c r="A3" s="39"/>
      <c r="B3" s="40" t="s">
        <v>5</v>
      </c>
      <c r="C3" s="41" t="s">
        <v>6</v>
      </c>
      <c r="D3" s="40" t="s">
        <v>181</v>
      </c>
      <c r="E3" s="40">
        <v>9</v>
      </c>
      <c r="F3" s="40">
        <v>19</v>
      </c>
      <c r="G3" s="40">
        <v>1</v>
      </c>
      <c r="H3" s="40">
        <v>3</v>
      </c>
      <c r="I3" s="42">
        <f t="shared" ref="I3:I66" si="0">E3*12.01115+F3*1.00797+G3*14.0067+H3*15.9994</f>
        <v>189.25668000000002</v>
      </c>
      <c r="J3" s="40" t="s">
        <v>182</v>
      </c>
      <c r="K3" s="43"/>
    </row>
    <row r="4" spans="1:11" ht="15">
      <c r="A4" s="39"/>
      <c r="B4" s="40" t="s">
        <v>7</v>
      </c>
      <c r="C4" s="40" t="s">
        <v>8</v>
      </c>
      <c r="D4" s="40" t="s">
        <v>183</v>
      </c>
      <c r="E4" s="40">
        <v>10</v>
      </c>
      <c r="F4" s="40">
        <v>21</v>
      </c>
      <c r="G4" s="40">
        <v>1</v>
      </c>
      <c r="H4" s="40">
        <v>3</v>
      </c>
      <c r="I4" s="42">
        <f t="shared" si="0"/>
        <v>203.28377</v>
      </c>
      <c r="J4" s="40" t="s">
        <v>184</v>
      </c>
      <c r="K4" s="43"/>
    </row>
    <row r="5" spans="1:11" ht="15">
      <c r="A5" s="39"/>
      <c r="B5" s="40" t="s">
        <v>9</v>
      </c>
      <c r="C5" s="40" t="s">
        <v>10</v>
      </c>
      <c r="D5" s="40" t="s">
        <v>185</v>
      </c>
      <c r="E5" s="40">
        <v>11</v>
      </c>
      <c r="F5" s="40">
        <v>23</v>
      </c>
      <c r="G5" s="40">
        <v>1</v>
      </c>
      <c r="H5" s="40">
        <v>3</v>
      </c>
      <c r="I5" s="42">
        <f t="shared" si="0"/>
        <v>217.31086000000002</v>
      </c>
      <c r="J5" s="40" t="s">
        <v>186</v>
      </c>
      <c r="K5" s="43"/>
    </row>
    <row r="6" spans="1:11" ht="15">
      <c r="A6" s="39"/>
      <c r="B6" s="40" t="s">
        <v>11</v>
      </c>
      <c r="C6" s="40" t="s">
        <v>12</v>
      </c>
      <c r="D6" s="40" t="s">
        <v>187</v>
      </c>
      <c r="E6" s="40">
        <v>12</v>
      </c>
      <c r="F6" s="40">
        <v>25</v>
      </c>
      <c r="G6" s="40">
        <v>1</v>
      </c>
      <c r="H6" s="40">
        <v>3</v>
      </c>
      <c r="I6" s="42">
        <f t="shared" si="0"/>
        <v>231.33795000000001</v>
      </c>
      <c r="J6" s="40" t="s">
        <v>188</v>
      </c>
      <c r="K6" s="43"/>
    </row>
    <row r="7" spans="1:11" ht="15">
      <c r="A7" s="39"/>
      <c r="B7" s="40" t="s">
        <v>13</v>
      </c>
      <c r="C7" s="40" t="s">
        <v>14</v>
      </c>
      <c r="D7" s="40" t="s">
        <v>189</v>
      </c>
      <c r="E7" s="40">
        <v>13</v>
      </c>
      <c r="F7" s="40">
        <v>27</v>
      </c>
      <c r="G7" s="40">
        <v>1</v>
      </c>
      <c r="H7" s="40">
        <v>3</v>
      </c>
      <c r="I7" s="42">
        <f t="shared" si="0"/>
        <v>245.36503999999999</v>
      </c>
      <c r="J7" s="40" t="s">
        <v>190</v>
      </c>
      <c r="K7" s="43"/>
    </row>
    <row r="8" spans="1:11" ht="15">
      <c r="A8" s="39"/>
      <c r="B8" s="40" t="s">
        <v>15</v>
      </c>
      <c r="C8" s="40" t="s">
        <v>16</v>
      </c>
      <c r="D8" s="40" t="s">
        <v>191</v>
      </c>
      <c r="E8" s="40">
        <v>14</v>
      </c>
      <c r="F8" s="40">
        <v>29</v>
      </c>
      <c r="G8" s="40">
        <v>1</v>
      </c>
      <c r="H8" s="40">
        <v>3</v>
      </c>
      <c r="I8" s="42">
        <f t="shared" si="0"/>
        <v>259.39213000000001</v>
      </c>
      <c r="J8" s="40" t="s">
        <v>192</v>
      </c>
      <c r="K8" s="43"/>
    </row>
    <row r="9" spans="1:11" ht="15">
      <c r="A9" s="39"/>
      <c r="B9" s="40" t="s">
        <v>17</v>
      </c>
      <c r="C9" s="40" t="s">
        <v>18</v>
      </c>
      <c r="D9" s="40" t="s">
        <v>193</v>
      </c>
      <c r="E9" s="40">
        <v>15</v>
      </c>
      <c r="F9" s="40">
        <v>31</v>
      </c>
      <c r="G9" s="40">
        <v>1</v>
      </c>
      <c r="H9" s="40">
        <v>3</v>
      </c>
      <c r="I9" s="42">
        <f t="shared" si="0"/>
        <v>273.41922</v>
      </c>
      <c r="J9" s="40" t="s">
        <v>194</v>
      </c>
      <c r="K9" s="43"/>
    </row>
    <row r="10" spans="1:11" ht="15">
      <c r="A10" s="39"/>
      <c r="B10" s="40" t="s">
        <v>19</v>
      </c>
      <c r="C10" s="40" t="s">
        <v>20</v>
      </c>
      <c r="D10" s="40" t="s">
        <v>195</v>
      </c>
      <c r="E10" s="40">
        <v>16</v>
      </c>
      <c r="F10" s="40">
        <v>33</v>
      </c>
      <c r="G10" s="40">
        <v>1</v>
      </c>
      <c r="H10" s="40">
        <v>3</v>
      </c>
      <c r="I10" s="42">
        <f t="shared" si="0"/>
        <v>287.44631000000004</v>
      </c>
      <c r="J10" s="40" t="s">
        <v>196</v>
      </c>
      <c r="K10" s="43"/>
    </row>
    <row r="11" spans="1:11" ht="15">
      <c r="A11" s="44"/>
      <c r="B11" s="45" t="s">
        <v>21</v>
      </c>
      <c r="C11" s="45" t="s">
        <v>22</v>
      </c>
      <c r="D11" s="45" t="s">
        <v>197</v>
      </c>
      <c r="E11" s="45">
        <v>17</v>
      </c>
      <c r="F11" s="45">
        <v>35</v>
      </c>
      <c r="G11" s="45">
        <v>1</v>
      </c>
      <c r="H11" s="45">
        <v>3</v>
      </c>
      <c r="I11" s="46">
        <f t="shared" si="0"/>
        <v>301.47339999999997</v>
      </c>
      <c r="J11" s="45" t="s">
        <v>198</v>
      </c>
      <c r="K11" s="47"/>
    </row>
    <row r="12" spans="1:11" ht="15">
      <c r="A12" s="34" t="s">
        <v>23</v>
      </c>
      <c r="B12" s="35" t="s">
        <v>3</v>
      </c>
      <c r="C12" s="35" t="s">
        <v>24</v>
      </c>
      <c r="D12" s="35" t="s">
        <v>199</v>
      </c>
      <c r="E12" s="35">
        <v>8</v>
      </c>
      <c r="F12" s="35">
        <v>17</v>
      </c>
      <c r="G12" s="35">
        <v>1</v>
      </c>
      <c r="H12" s="35">
        <v>4</v>
      </c>
      <c r="I12" s="37">
        <f t="shared" si="0"/>
        <v>191.22899000000001</v>
      </c>
      <c r="J12" s="35" t="s">
        <v>200</v>
      </c>
      <c r="K12" s="38"/>
    </row>
    <row r="13" spans="1:11" ht="15">
      <c r="A13" s="39"/>
      <c r="B13" s="40" t="s">
        <v>5</v>
      </c>
      <c r="C13" s="40" t="s">
        <v>25</v>
      </c>
      <c r="D13" s="40" t="s">
        <v>201</v>
      </c>
      <c r="E13" s="40">
        <v>9</v>
      </c>
      <c r="F13" s="40">
        <v>19</v>
      </c>
      <c r="G13" s="40">
        <v>1</v>
      </c>
      <c r="H13" s="40">
        <v>4</v>
      </c>
      <c r="I13" s="42">
        <f t="shared" si="0"/>
        <v>205.25608000000003</v>
      </c>
      <c r="J13" s="40" t="s">
        <v>202</v>
      </c>
      <c r="K13" s="43"/>
    </row>
    <row r="14" spans="1:11" ht="15">
      <c r="A14" s="39"/>
      <c r="B14" s="40" t="s">
        <v>7</v>
      </c>
      <c r="C14" s="40" t="s">
        <v>26</v>
      </c>
      <c r="D14" s="40" t="s">
        <v>203</v>
      </c>
      <c r="E14" s="40">
        <v>10</v>
      </c>
      <c r="F14" s="40">
        <v>21</v>
      </c>
      <c r="G14" s="40">
        <v>1</v>
      </c>
      <c r="H14" s="40">
        <v>4</v>
      </c>
      <c r="I14" s="42">
        <f t="shared" si="0"/>
        <v>219.28317000000001</v>
      </c>
      <c r="J14" s="40" t="s">
        <v>204</v>
      </c>
      <c r="K14" s="43"/>
    </row>
    <row r="15" spans="1:11" ht="15">
      <c r="A15" s="39"/>
      <c r="B15" s="40" t="s">
        <v>9</v>
      </c>
      <c r="C15" s="40" t="s">
        <v>27</v>
      </c>
      <c r="D15" s="40" t="s">
        <v>205</v>
      </c>
      <c r="E15" s="40">
        <v>11</v>
      </c>
      <c r="F15" s="40">
        <v>23</v>
      </c>
      <c r="G15" s="40">
        <v>1</v>
      </c>
      <c r="H15" s="40">
        <v>4</v>
      </c>
      <c r="I15" s="42">
        <f t="shared" si="0"/>
        <v>233.31026000000003</v>
      </c>
      <c r="J15" s="40" t="s">
        <v>206</v>
      </c>
      <c r="K15" s="43"/>
    </row>
    <row r="16" spans="1:11" ht="15">
      <c r="A16" s="39"/>
      <c r="B16" s="40" t="s">
        <v>11</v>
      </c>
      <c r="C16" s="40" t="s">
        <v>28</v>
      </c>
      <c r="D16" s="40" t="s">
        <v>207</v>
      </c>
      <c r="E16" s="40">
        <v>12</v>
      </c>
      <c r="F16" s="40">
        <v>25</v>
      </c>
      <c r="G16" s="40">
        <v>1</v>
      </c>
      <c r="H16" s="40">
        <v>4</v>
      </c>
      <c r="I16" s="42">
        <f t="shared" si="0"/>
        <v>247.33735000000001</v>
      </c>
      <c r="J16" s="40" t="s">
        <v>208</v>
      </c>
      <c r="K16" s="43"/>
    </row>
    <row r="17" spans="1:11" ht="15">
      <c r="A17" s="39"/>
      <c r="B17" s="40" t="s">
        <v>13</v>
      </c>
      <c r="C17" s="40" t="s">
        <v>29</v>
      </c>
      <c r="D17" s="40" t="s">
        <v>209</v>
      </c>
      <c r="E17" s="40">
        <v>13</v>
      </c>
      <c r="F17" s="40">
        <v>27</v>
      </c>
      <c r="G17" s="40">
        <v>1</v>
      </c>
      <c r="H17" s="40">
        <v>4</v>
      </c>
      <c r="I17" s="42">
        <f t="shared" si="0"/>
        <v>261.36444</v>
      </c>
      <c r="J17" s="40" t="s">
        <v>210</v>
      </c>
      <c r="K17" s="43"/>
    </row>
    <row r="18" spans="1:11" ht="15">
      <c r="A18" s="39"/>
      <c r="B18" s="40" t="s">
        <v>15</v>
      </c>
      <c r="C18" s="40" t="s">
        <v>30</v>
      </c>
      <c r="D18" s="40" t="s">
        <v>211</v>
      </c>
      <c r="E18" s="40">
        <v>14</v>
      </c>
      <c r="F18" s="40">
        <v>29</v>
      </c>
      <c r="G18" s="40">
        <v>1</v>
      </c>
      <c r="H18" s="40">
        <v>4</v>
      </c>
      <c r="I18" s="42">
        <f t="shared" si="0"/>
        <v>275.39152999999999</v>
      </c>
      <c r="J18" s="40" t="s">
        <v>212</v>
      </c>
      <c r="K18" s="43"/>
    </row>
    <row r="19" spans="1:11" ht="15">
      <c r="A19" s="39"/>
      <c r="B19" s="40" t="s">
        <v>17</v>
      </c>
      <c r="C19" s="40" t="s">
        <v>31</v>
      </c>
      <c r="D19" s="40" t="s">
        <v>213</v>
      </c>
      <c r="E19" s="40">
        <v>15</v>
      </c>
      <c r="F19" s="40">
        <v>31</v>
      </c>
      <c r="G19" s="40">
        <v>1</v>
      </c>
      <c r="H19" s="40">
        <v>4</v>
      </c>
      <c r="I19" s="42">
        <f t="shared" si="0"/>
        <v>289.41862000000003</v>
      </c>
      <c r="J19" s="40" t="s">
        <v>214</v>
      </c>
      <c r="K19" s="43"/>
    </row>
    <row r="20" spans="1:11" ht="15">
      <c r="A20" s="39"/>
      <c r="B20" s="40" t="s">
        <v>19</v>
      </c>
      <c r="C20" s="40" t="s">
        <v>32</v>
      </c>
      <c r="D20" s="40" t="s">
        <v>215</v>
      </c>
      <c r="E20" s="40">
        <v>16</v>
      </c>
      <c r="F20" s="40">
        <v>33</v>
      </c>
      <c r="G20" s="40">
        <v>1</v>
      </c>
      <c r="H20" s="40">
        <v>4</v>
      </c>
      <c r="I20" s="42">
        <f t="shared" si="0"/>
        <v>303.44571000000002</v>
      </c>
      <c r="J20" s="40" t="s">
        <v>216</v>
      </c>
      <c r="K20" s="43"/>
    </row>
    <row r="21" spans="1:11" ht="15">
      <c r="A21" s="44"/>
      <c r="B21" s="45" t="s">
        <v>21</v>
      </c>
      <c r="C21" s="45" t="s">
        <v>33</v>
      </c>
      <c r="D21" s="45" t="s">
        <v>217</v>
      </c>
      <c r="E21" s="45">
        <v>17</v>
      </c>
      <c r="F21" s="45">
        <v>35</v>
      </c>
      <c r="G21" s="45">
        <v>1</v>
      </c>
      <c r="H21" s="45">
        <v>4</v>
      </c>
      <c r="I21" s="46">
        <f t="shared" si="0"/>
        <v>317.47280000000001</v>
      </c>
      <c r="J21" s="48" t="s">
        <v>218</v>
      </c>
      <c r="K21" s="47"/>
    </row>
    <row r="22" spans="1:11" ht="15">
      <c r="A22" s="34" t="s">
        <v>34</v>
      </c>
      <c r="B22" s="35" t="s">
        <v>3</v>
      </c>
      <c r="C22" s="35" t="s">
        <v>35</v>
      </c>
      <c r="D22" s="35" t="s">
        <v>219</v>
      </c>
      <c r="E22" s="35">
        <v>8</v>
      </c>
      <c r="F22" s="35">
        <v>14</v>
      </c>
      <c r="G22" s="35">
        <v>0</v>
      </c>
      <c r="H22" s="35">
        <v>1</v>
      </c>
      <c r="I22" s="37">
        <f t="shared" si="0"/>
        <v>126.20018</v>
      </c>
      <c r="J22" s="35" t="s">
        <v>220</v>
      </c>
      <c r="K22" s="38"/>
    </row>
    <row r="23" spans="1:11" ht="15">
      <c r="A23" s="39"/>
      <c r="B23" s="40" t="s">
        <v>5</v>
      </c>
      <c r="C23" s="40" t="s">
        <v>36</v>
      </c>
      <c r="D23" s="40" t="s">
        <v>221</v>
      </c>
      <c r="E23" s="40">
        <v>9</v>
      </c>
      <c r="F23" s="40">
        <v>16</v>
      </c>
      <c r="G23" s="40">
        <v>0</v>
      </c>
      <c r="H23" s="40">
        <v>1</v>
      </c>
      <c r="I23" s="42">
        <f t="shared" si="0"/>
        <v>140.22727</v>
      </c>
      <c r="J23" s="40" t="s">
        <v>222</v>
      </c>
      <c r="K23" s="43"/>
    </row>
    <row r="24" spans="1:11" ht="15">
      <c r="A24" s="39"/>
      <c r="B24" s="40" t="s">
        <v>7</v>
      </c>
      <c r="C24" s="40" t="s">
        <v>37</v>
      </c>
      <c r="D24" s="40" t="s">
        <v>223</v>
      </c>
      <c r="E24" s="40">
        <v>10</v>
      </c>
      <c r="F24" s="40">
        <v>18</v>
      </c>
      <c r="G24" s="40">
        <v>0</v>
      </c>
      <c r="H24" s="40">
        <v>1</v>
      </c>
      <c r="I24" s="42">
        <f t="shared" si="0"/>
        <v>154.25436000000002</v>
      </c>
      <c r="J24" s="40" t="s">
        <v>224</v>
      </c>
      <c r="K24" s="43"/>
    </row>
    <row r="25" spans="1:11" ht="15">
      <c r="A25" s="39"/>
      <c r="B25" s="40" t="s">
        <v>9</v>
      </c>
      <c r="C25" s="40" t="s">
        <v>38</v>
      </c>
      <c r="D25" s="40" t="s">
        <v>225</v>
      </c>
      <c r="E25" s="40">
        <v>11</v>
      </c>
      <c r="F25" s="40">
        <v>20</v>
      </c>
      <c r="G25" s="40">
        <v>0</v>
      </c>
      <c r="H25" s="40">
        <v>1</v>
      </c>
      <c r="I25" s="42">
        <f t="shared" si="0"/>
        <v>168.28145000000004</v>
      </c>
      <c r="J25" s="40" t="s">
        <v>226</v>
      </c>
      <c r="K25" s="43"/>
    </row>
    <row r="26" spans="1:11" ht="15">
      <c r="A26" s="39"/>
      <c r="B26" s="40" t="s">
        <v>11</v>
      </c>
      <c r="C26" s="40" t="s">
        <v>39</v>
      </c>
      <c r="D26" s="40" t="s">
        <v>227</v>
      </c>
      <c r="E26" s="40">
        <v>12</v>
      </c>
      <c r="F26" s="40">
        <v>22</v>
      </c>
      <c r="G26" s="40">
        <v>0</v>
      </c>
      <c r="H26" s="40">
        <v>1</v>
      </c>
      <c r="I26" s="42">
        <f t="shared" si="0"/>
        <v>182.30854000000002</v>
      </c>
      <c r="J26" s="40" t="s">
        <v>228</v>
      </c>
      <c r="K26" s="43"/>
    </row>
    <row r="27" spans="1:11" ht="15">
      <c r="A27" s="39"/>
      <c r="B27" s="40" t="s">
        <v>13</v>
      </c>
      <c r="C27" s="40" t="s">
        <v>40</v>
      </c>
      <c r="D27" s="40" t="s">
        <v>229</v>
      </c>
      <c r="E27" s="40">
        <v>13</v>
      </c>
      <c r="F27" s="40">
        <v>24</v>
      </c>
      <c r="G27" s="40">
        <v>0</v>
      </c>
      <c r="H27" s="40">
        <v>1</v>
      </c>
      <c r="I27" s="42">
        <f t="shared" si="0"/>
        <v>196.33563000000001</v>
      </c>
      <c r="J27" s="40" t="s">
        <v>230</v>
      </c>
      <c r="K27" s="43"/>
    </row>
    <row r="28" spans="1:11" ht="15">
      <c r="A28" s="39"/>
      <c r="B28" s="40" t="s">
        <v>15</v>
      </c>
      <c r="C28" s="40" t="s">
        <v>41</v>
      </c>
      <c r="D28" s="40" t="s">
        <v>231</v>
      </c>
      <c r="E28" s="40">
        <v>14</v>
      </c>
      <c r="F28" s="40">
        <v>26</v>
      </c>
      <c r="G28" s="40">
        <v>0</v>
      </c>
      <c r="H28" s="40">
        <v>1</v>
      </c>
      <c r="I28" s="42">
        <f t="shared" si="0"/>
        <v>210.36272000000002</v>
      </c>
      <c r="J28" s="40" t="s">
        <v>232</v>
      </c>
      <c r="K28" s="43"/>
    </row>
    <row r="29" spans="1:11" ht="15">
      <c r="A29" s="39"/>
      <c r="B29" s="40" t="s">
        <v>17</v>
      </c>
      <c r="C29" s="40" t="s">
        <v>42</v>
      </c>
      <c r="D29" s="40" t="s">
        <v>233</v>
      </c>
      <c r="E29" s="40">
        <v>15</v>
      </c>
      <c r="F29" s="40">
        <v>28</v>
      </c>
      <c r="G29" s="40">
        <v>0</v>
      </c>
      <c r="H29" s="40">
        <v>1</v>
      </c>
      <c r="I29" s="42">
        <f t="shared" si="0"/>
        <v>224.38981000000004</v>
      </c>
      <c r="J29" s="40" t="s">
        <v>234</v>
      </c>
      <c r="K29" s="43"/>
    </row>
    <row r="30" spans="1:11" ht="15">
      <c r="A30" s="39"/>
      <c r="B30" s="40" t="s">
        <v>19</v>
      </c>
      <c r="C30" s="40" t="s">
        <v>43</v>
      </c>
      <c r="D30" s="40" t="s">
        <v>235</v>
      </c>
      <c r="E30" s="40">
        <v>16</v>
      </c>
      <c r="F30" s="40">
        <v>30</v>
      </c>
      <c r="G30" s="40">
        <v>0</v>
      </c>
      <c r="H30" s="40">
        <v>1</v>
      </c>
      <c r="I30" s="42">
        <f t="shared" si="0"/>
        <v>238.41690000000003</v>
      </c>
      <c r="J30" s="40" t="s">
        <v>236</v>
      </c>
      <c r="K30" s="43"/>
    </row>
    <row r="31" spans="1:11" ht="15">
      <c r="A31" s="44"/>
      <c r="B31" s="45" t="s">
        <v>21</v>
      </c>
      <c r="C31" s="45" t="s">
        <v>44</v>
      </c>
      <c r="D31" s="45" t="s">
        <v>237</v>
      </c>
      <c r="E31" s="45">
        <v>17</v>
      </c>
      <c r="F31" s="45">
        <v>32</v>
      </c>
      <c r="G31" s="45">
        <v>0</v>
      </c>
      <c r="H31" s="45">
        <v>1</v>
      </c>
      <c r="I31" s="46">
        <f t="shared" si="0"/>
        <v>252.44399000000001</v>
      </c>
      <c r="J31" s="45" t="s">
        <v>238</v>
      </c>
      <c r="K31" s="47"/>
    </row>
    <row r="32" spans="1:11" ht="15">
      <c r="A32" s="34" t="s">
        <v>45</v>
      </c>
      <c r="B32" s="35" t="s">
        <v>3</v>
      </c>
      <c r="C32" s="35" t="s">
        <v>46</v>
      </c>
      <c r="D32" s="35" t="s">
        <v>239</v>
      </c>
      <c r="E32" s="35">
        <v>8</v>
      </c>
      <c r="F32" s="35">
        <v>15</v>
      </c>
      <c r="G32" s="35">
        <v>1</v>
      </c>
      <c r="H32" s="35">
        <v>5</v>
      </c>
      <c r="I32" s="37">
        <f t="shared" si="0"/>
        <v>205.21244999999999</v>
      </c>
      <c r="J32" s="35" t="s">
        <v>240</v>
      </c>
      <c r="K32" s="38"/>
    </row>
    <row r="33" spans="1:11" ht="15">
      <c r="A33" s="39"/>
      <c r="B33" s="40" t="s">
        <v>5</v>
      </c>
      <c r="C33" s="40" t="s">
        <v>47</v>
      </c>
      <c r="D33" s="40" t="s">
        <v>241</v>
      </c>
      <c r="E33" s="40">
        <v>9</v>
      </c>
      <c r="F33" s="40">
        <v>17</v>
      </c>
      <c r="G33" s="40">
        <v>1</v>
      </c>
      <c r="H33" s="40">
        <v>5</v>
      </c>
      <c r="I33" s="42">
        <f t="shared" si="0"/>
        <v>219.23954000000003</v>
      </c>
      <c r="J33" s="40" t="s">
        <v>242</v>
      </c>
      <c r="K33" s="43"/>
    </row>
    <row r="34" spans="1:11" ht="15">
      <c r="A34" s="39"/>
      <c r="B34" s="40" t="s">
        <v>7</v>
      </c>
      <c r="C34" s="40" t="s">
        <v>48</v>
      </c>
      <c r="D34" s="40" t="s">
        <v>243</v>
      </c>
      <c r="E34" s="40">
        <v>10</v>
      </c>
      <c r="F34" s="40">
        <v>19</v>
      </c>
      <c r="G34" s="40">
        <v>1</v>
      </c>
      <c r="H34" s="40">
        <v>5</v>
      </c>
      <c r="I34" s="42">
        <f t="shared" si="0"/>
        <v>233.26663000000002</v>
      </c>
      <c r="J34" s="40" t="s">
        <v>244</v>
      </c>
      <c r="K34" s="43"/>
    </row>
    <row r="35" spans="1:11" ht="15">
      <c r="A35" s="39"/>
      <c r="B35" s="40" t="s">
        <v>9</v>
      </c>
      <c r="C35" s="40" t="s">
        <v>49</v>
      </c>
      <c r="D35" s="40" t="s">
        <v>245</v>
      </c>
      <c r="E35" s="40">
        <v>11</v>
      </c>
      <c r="F35" s="40">
        <v>21</v>
      </c>
      <c r="G35" s="40">
        <v>1</v>
      </c>
      <c r="H35" s="40">
        <v>5</v>
      </c>
      <c r="I35" s="42">
        <f t="shared" si="0"/>
        <v>247.29372000000001</v>
      </c>
      <c r="J35" s="40" t="s">
        <v>246</v>
      </c>
      <c r="K35" s="43"/>
    </row>
    <row r="36" spans="1:11" ht="15">
      <c r="A36" s="39"/>
      <c r="B36" s="40" t="s">
        <v>11</v>
      </c>
      <c r="C36" s="40" t="s">
        <v>50</v>
      </c>
      <c r="D36" s="40" t="s">
        <v>247</v>
      </c>
      <c r="E36" s="40">
        <v>12</v>
      </c>
      <c r="F36" s="40">
        <v>23</v>
      </c>
      <c r="G36" s="40">
        <v>1</v>
      </c>
      <c r="H36" s="40">
        <v>5</v>
      </c>
      <c r="I36" s="42">
        <f t="shared" si="0"/>
        <v>261.32080999999999</v>
      </c>
      <c r="J36" s="40" t="s">
        <v>248</v>
      </c>
      <c r="K36" s="43"/>
    </row>
    <row r="37" spans="1:11" ht="15">
      <c r="A37" s="39"/>
      <c r="B37" s="40" t="s">
        <v>13</v>
      </c>
      <c r="C37" s="40" t="s">
        <v>51</v>
      </c>
      <c r="D37" s="40" t="s">
        <v>249</v>
      </c>
      <c r="E37" s="40">
        <v>13</v>
      </c>
      <c r="F37" s="40">
        <v>25</v>
      </c>
      <c r="G37" s="40">
        <v>1</v>
      </c>
      <c r="H37" s="40">
        <v>5</v>
      </c>
      <c r="I37" s="42">
        <f t="shared" si="0"/>
        <v>275.34789999999998</v>
      </c>
      <c r="J37" s="40" t="s">
        <v>250</v>
      </c>
      <c r="K37" s="43"/>
    </row>
    <row r="38" spans="1:11" ht="15">
      <c r="A38" s="39"/>
      <c r="B38" s="40" t="s">
        <v>15</v>
      </c>
      <c r="C38" s="40" t="s">
        <v>52</v>
      </c>
      <c r="D38" s="40" t="s">
        <v>251</v>
      </c>
      <c r="E38" s="40">
        <v>14</v>
      </c>
      <c r="F38" s="40">
        <v>27</v>
      </c>
      <c r="G38" s="40">
        <v>1</v>
      </c>
      <c r="H38" s="40">
        <v>5</v>
      </c>
      <c r="I38" s="42">
        <f t="shared" si="0"/>
        <v>289.37499000000003</v>
      </c>
      <c r="J38" s="40" t="s">
        <v>252</v>
      </c>
      <c r="K38" s="43"/>
    </row>
    <row r="39" spans="1:11" ht="15">
      <c r="A39" s="39"/>
      <c r="B39" s="40" t="s">
        <v>17</v>
      </c>
      <c r="C39" s="40" t="s">
        <v>53</v>
      </c>
      <c r="D39" s="40" t="s">
        <v>253</v>
      </c>
      <c r="E39" s="40">
        <v>15</v>
      </c>
      <c r="F39" s="40">
        <v>29</v>
      </c>
      <c r="G39" s="40">
        <v>1</v>
      </c>
      <c r="H39" s="40">
        <v>5</v>
      </c>
      <c r="I39" s="42">
        <f t="shared" si="0"/>
        <v>303.40208000000001</v>
      </c>
      <c r="J39" s="40" t="s">
        <v>254</v>
      </c>
      <c r="K39" s="43"/>
    </row>
    <row r="40" spans="1:11" ht="15">
      <c r="A40" s="39"/>
      <c r="B40" s="40" t="s">
        <v>19</v>
      </c>
      <c r="C40" s="40" t="s">
        <v>54</v>
      </c>
      <c r="D40" s="40" t="s">
        <v>255</v>
      </c>
      <c r="E40" s="40">
        <v>16</v>
      </c>
      <c r="F40" s="40">
        <v>31</v>
      </c>
      <c r="G40" s="40">
        <v>1</v>
      </c>
      <c r="H40" s="40">
        <v>5</v>
      </c>
      <c r="I40" s="42">
        <f t="shared" si="0"/>
        <v>317.42917</v>
      </c>
      <c r="J40" s="40" t="s">
        <v>256</v>
      </c>
      <c r="K40" s="43"/>
    </row>
    <row r="41" spans="1:11" ht="15">
      <c r="A41" s="44"/>
      <c r="B41" s="45" t="s">
        <v>21</v>
      </c>
      <c r="C41" s="45" t="s">
        <v>55</v>
      </c>
      <c r="D41" s="45" t="s">
        <v>257</v>
      </c>
      <c r="E41" s="45">
        <v>17</v>
      </c>
      <c r="F41" s="45">
        <v>33</v>
      </c>
      <c r="G41" s="45">
        <v>1</v>
      </c>
      <c r="H41" s="45">
        <v>5</v>
      </c>
      <c r="I41" s="46">
        <f t="shared" si="0"/>
        <v>331.45625999999999</v>
      </c>
      <c r="J41" s="45" t="s">
        <v>258</v>
      </c>
      <c r="K41" s="47"/>
    </row>
    <row r="42" spans="1:11" ht="15">
      <c r="A42" s="34" t="s">
        <v>56</v>
      </c>
      <c r="B42" s="35" t="s">
        <v>3</v>
      </c>
      <c r="C42" s="36" t="s">
        <v>57</v>
      </c>
      <c r="D42" s="35" t="s">
        <v>259</v>
      </c>
      <c r="E42" s="35">
        <v>8</v>
      </c>
      <c r="F42" s="35">
        <v>14</v>
      </c>
      <c r="G42" s="35">
        <v>0</v>
      </c>
      <c r="H42" s="35">
        <v>3</v>
      </c>
      <c r="I42" s="37">
        <f t="shared" si="0"/>
        <v>158.19898000000001</v>
      </c>
      <c r="J42" s="35" t="s">
        <v>260</v>
      </c>
      <c r="K42" s="38"/>
    </row>
    <row r="43" spans="1:11" ht="15">
      <c r="A43" s="39"/>
      <c r="B43" s="40" t="s">
        <v>5</v>
      </c>
      <c r="C43" s="40" t="s">
        <v>58</v>
      </c>
      <c r="D43" s="40" t="s">
        <v>261</v>
      </c>
      <c r="E43" s="40">
        <v>9</v>
      </c>
      <c r="F43" s="40">
        <v>16</v>
      </c>
      <c r="G43" s="40">
        <v>0</v>
      </c>
      <c r="H43" s="40">
        <v>3</v>
      </c>
      <c r="I43" s="42">
        <f t="shared" si="0"/>
        <v>172.22606999999999</v>
      </c>
      <c r="J43" s="40" t="s">
        <v>262</v>
      </c>
      <c r="K43" s="43"/>
    </row>
    <row r="44" spans="1:11" ht="15">
      <c r="A44" s="39"/>
      <c r="B44" s="40" t="s">
        <v>7</v>
      </c>
      <c r="C44" s="41" t="s">
        <v>59</v>
      </c>
      <c r="D44" s="40" t="s">
        <v>263</v>
      </c>
      <c r="E44" s="40">
        <v>10</v>
      </c>
      <c r="F44" s="40">
        <v>18</v>
      </c>
      <c r="G44" s="40">
        <v>0</v>
      </c>
      <c r="H44" s="40">
        <v>3</v>
      </c>
      <c r="I44" s="42">
        <f t="shared" si="0"/>
        <v>186.25316000000001</v>
      </c>
      <c r="J44" s="40" t="s">
        <v>264</v>
      </c>
      <c r="K44" s="43"/>
    </row>
    <row r="45" spans="1:11" ht="15">
      <c r="A45" s="39"/>
      <c r="B45" s="40" t="s">
        <v>9</v>
      </c>
      <c r="C45" s="40" t="s">
        <v>60</v>
      </c>
      <c r="D45" s="40" t="s">
        <v>265</v>
      </c>
      <c r="E45" s="40">
        <v>11</v>
      </c>
      <c r="F45" s="40">
        <v>20</v>
      </c>
      <c r="G45" s="40">
        <v>0</v>
      </c>
      <c r="H45" s="40">
        <v>3</v>
      </c>
      <c r="I45" s="42">
        <f t="shared" si="0"/>
        <v>200.28025000000002</v>
      </c>
      <c r="J45" s="40" t="s">
        <v>266</v>
      </c>
      <c r="K45" s="43"/>
    </row>
    <row r="46" spans="1:11" ht="15">
      <c r="A46" s="39"/>
      <c r="B46" s="40" t="s">
        <v>11</v>
      </c>
      <c r="C46" s="40" t="s">
        <v>61</v>
      </c>
      <c r="D46" s="40" t="s">
        <v>267</v>
      </c>
      <c r="E46" s="40">
        <v>12</v>
      </c>
      <c r="F46" s="40">
        <v>22</v>
      </c>
      <c r="G46" s="40">
        <v>0</v>
      </c>
      <c r="H46" s="40">
        <v>3</v>
      </c>
      <c r="I46" s="42">
        <f t="shared" si="0"/>
        <v>214.30734000000001</v>
      </c>
      <c r="J46" s="40" t="s">
        <v>268</v>
      </c>
      <c r="K46" s="43"/>
    </row>
    <row r="47" spans="1:11" ht="15">
      <c r="A47" s="39"/>
      <c r="B47" s="40" t="s">
        <v>13</v>
      </c>
      <c r="C47" s="40" t="s">
        <v>62</v>
      </c>
      <c r="D47" s="40" t="s">
        <v>269</v>
      </c>
      <c r="E47" s="40">
        <v>13</v>
      </c>
      <c r="F47" s="40">
        <v>24</v>
      </c>
      <c r="G47" s="40">
        <v>0</v>
      </c>
      <c r="H47" s="40">
        <v>3</v>
      </c>
      <c r="I47" s="42">
        <f t="shared" si="0"/>
        <v>228.33443</v>
      </c>
      <c r="J47" s="40" t="s">
        <v>270</v>
      </c>
      <c r="K47" s="43"/>
    </row>
    <row r="48" spans="1:11" ht="15">
      <c r="A48" s="39"/>
      <c r="B48" s="40" t="s">
        <v>15</v>
      </c>
      <c r="C48" s="40" t="s">
        <v>63</v>
      </c>
      <c r="D48" s="40" t="s">
        <v>271</v>
      </c>
      <c r="E48" s="40">
        <v>14</v>
      </c>
      <c r="F48" s="40">
        <v>26</v>
      </c>
      <c r="G48" s="40">
        <v>0</v>
      </c>
      <c r="H48" s="40">
        <v>3</v>
      </c>
      <c r="I48" s="42">
        <f t="shared" si="0"/>
        <v>242.36152000000001</v>
      </c>
      <c r="J48" s="40" t="s">
        <v>272</v>
      </c>
      <c r="K48" s="43"/>
    </row>
    <row r="49" spans="1:11" ht="15">
      <c r="A49" s="39"/>
      <c r="B49" s="40" t="s">
        <v>17</v>
      </c>
      <c r="C49" s="40" t="s">
        <v>64</v>
      </c>
      <c r="D49" s="40" t="s">
        <v>273</v>
      </c>
      <c r="E49" s="40">
        <v>15</v>
      </c>
      <c r="F49" s="40">
        <v>28</v>
      </c>
      <c r="G49" s="40">
        <v>0</v>
      </c>
      <c r="H49" s="40">
        <v>3</v>
      </c>
      <c r="I49" s="42">
        <f t="shared" si="0"/>
        <v>256.38861000000003</v>
      </c>
      <c r="J49" s="40" t="s">
        <v>274</v>
      </c>
      <c r="K49" s="43"/>
    </row>
    <row r="50" spans="1:11" ht="15">
      <c r="A50" s="39"/>
      <c r="B50" s="40" t="s">
        <v>19</v>
      </c>
      <c r="C50" s="40" t="s">
        <v>65</v>
      </c>
      <c r="D50" s="40" t="s">
        <v>275</v>
      </c>
      <c r="E50" s="40">
        <v>16</v>
      </c>
      <c r="F50" s="40">
        <v>30</v>
      </c>
      <c r="G50" s="40">
        <v>0</v>
      </c>
      <c r="H50" s="40">
        <v>3</v>
      </c>
      <c r="I50" s="42">
        <f t="shared" si="0"/>
        <v>270.41570000000002</v>
      </c>
      <c r="J50" s="40" t="s">
        <v>276</v>
      </c>
      <c r="K50" s="43"/>
    </row>
    <row r="51" spans="1:11" ht="15">
      <c r="A51" s="44"/>
      <c r="B51" s="45" t="s">
        <v>21</v>
      </c>
      <c r="C51" s="45" t="s">
        <v>67</v>
      </c>
      <c r="D51" s="45" t="s">
        <v>277</v>
      </c>
      <c r="E51" s="45">
        <v>17</v>
      </c>
      <c r="F51" s="45">
        <v>32</v>
      </c>
      <c r="G51" s="45">
        <v>0</v>
      </c>
      <c r="H51" s="45">
        <v>3</v>
      </c>
      <c r="I51" s="46">
        <f t="shared" si="0"/>
        <v>284.44279</v>
      </c>
      <c r="J51" s="45" t="s">
        <v>278</v>
      </c>
      <c r="K51" s="47"/>
    </row>
    <row r="52" spans="1:11" ht="15">
      <c r="A52" s="34" t="s">
        <v>68</v>
      </c>
      <c r="B52" s="35" t="s">
        <v>3</v>
      </c>
      <c r="C52" s="49" t="s">
        <v>69</v>
      </c>
      <c r="D52" s="35" t="s">
        <v>279</v>
      </c>
      <c r="E52" s="35">
        <v>8</v>
      </c>
      <c r="F52" s="35">
        <v>16</v>
      </c>
      <c r="G52" s="35">
        <v>2</v>
      </c>
      <c r="H52" s="35">
        <v>6</v>
      </c>
      <c r="I52" s="37">
        <f t="shared" si="0"/>
        <v>236.22651999999999</v>
      </c>
      <c r="J52" s="35" t="s">
        <v>560</v>
      </c>
      <c r="K52" s="38" t="s">
        <v>561</v>
      </c>
    </row>
    <row r="53" spans="1:11" ht="15">
      <c r="A53" s="39"/>
      <c r="B53" s="40" t="s">
        <v>5</v>
      </c>
      <c r="C53" s="50" t="s">
        <v>70</v>
      </c>
      <c r="D53" s="40" t="s">
        <v>280</v>
      </c>
      <c r="E53" s="40">
        <v>9</v>
      </c>
      <c r="F53" s="40">
        <v>18</v>
      </c>
      <c r="G53" s="40">
        <v>2</v>
      </c>
      <c r="H53" s="40">
        <v>6</v>
      </c>
      <c r="I53" s="42">
        <f t="shared" si="0"/>
        <v>250.25361000000001</v>
      </c>
      <c r="J53" s="40" t="s">
        <v>562</v>
      </c>
      <c r="K53" s="43" t="s">
        <v>281</v>
      </c>
    </row>
    <row r="54" spans="1:11" ht="15">
      <c r="A54" s="39"/>
      <c r="B54" s="40" t="s">
        <v>7</v>
      </c>
      <c r="C54" s="40" t="s">
        <v>71</v>
      </c>
      <c r="D54" s="40" t="s">
        <v>282</v>
      </c>
      <c r="E54" s="40">
        <v>10</v>
      </c>
      <c r="F54" s="40">
        <v>20</v>
      </c>
      <c r="G54" s="40">
        <v>2</v>
      </c>
      <c r="H54" s="40">
        <v>6</v>
      </c>
      <c r="I54" s="42">
        <f t="shared" si="0"/>
        <v>264.28070000000002</v>
      </c>
      <c r="J54" s="40" t="s">
        <v>283</v>
      </c>
      <c r="K54" s="43" t="s">
        <v>284</v>
      </c>
    </row>
    <row r="55" spans="1:11" ht="15">
      <c r="A55" s="39"/>
      <c r="B55" s="40" t="s">
        <v>9</v>
      </c>
      <c r="C55" s="40" t="s">
        <v>72</v>
      </c>
      <c r="D55" s="40" t="s">
        <v>285</v>
      </c>
      <c r="E55" s="40">
        <v>11</v>
      </c>
      <c r="F55" s="40">
        <v>22</v>
      </c>
      <c r="G55" s="40">
        <v>2</v>
      </c>
      <c r="H55" s="40">
        <v>6</v>
      </c>
      <c r="I55" s="42">
        <f t="shared" si="0"/>
        <v>278.30779000000001</v>
      </c>
      <c r="J55" s="40" t="s">
        <v>286</v>
      </c>
      <c r="K55" s="43" t="s">
        <v>287</v>
      </c>
    </row>
    <row r="56" spans="1:11" ht="15">
      <c r="A56" s="39"/>
      <c r="B56" s="40" t="s">
        <v>11</v>
      </c>
      <c r="C56" s="40" t="s">
        <v>73</v>
      </c>
      <c r="D56" s="40" t="s">
        <v>288</v>
      </c>
      <c r="E56" s="40">
        <v>12</v>
      </c>
      <c r="F56" s="40">
        <v>24</v>
      </c>
      <c r="G56" s="40">
        <v>2</v>
      </c>
      <c r="H56" s="40">
        <v>6</v>
      </c>
      <c r="I56" s="42">
        <f t="shared" si="0"/>
        <v>292.33488</v>
      </c>
      <c r="J56" s="40" t="s">
        <v>289</v>
      </c>
      <c r="K56" s="43" t="s">
        <v>290</v>
      </c>
    </row>
    <row r="57" spans="1:11" ht="15">
      <c r="A57" s="39"/>
      <c r="B57" s="40" t="s">
        <v>13</v>
      </c>
      <c r="C57" s="40" t="s">
        <v>74</v>
      </c>
      <c r="D57" s="40" t="s">
        <v>291</v>
      </c>
      <c r="E57" s="40">
        <v>13</v>
      </c>
      <c r="F57" s="40">
        <v>26</v>
      </c>
      <c r="G57" s="40">
        <v>2</v>
      </c>
      <c r="H57" s="40">
        <v>6</v>
      </c>
      <c r="I57" s="42">
        <f t="shared" si="0"/>
        <v>306.36196999999999</v>
      </c>
      <c r="J57" s="40" t="s">
        <v>292</v>
      </c>
      <c r="K57" s="43" t="s">
        <v>293</v>
      </c>
    </row>
    <row r="58" spans="1:11" ht="15">
      <c r="A58" s="39"/>
      <c r="B58" s="40" t="s">
        <v>15</v>
      </c>
      <c r="C58" s="40" t="s">
        <v>75</v>
      </c>
      <c r="D58" s="40" t="s">
        <v>294</v>
      </c>
      <c r="E58" s="40">
        <v>14</v>
      </c>
      <c r="F58" s="40">
        <v>28</v>
      </c>
      <c r="G58" s="40">
        <v>2</v>
      </c>
      <c r="H58" s="40">
        <v>6</v>
      </c>
      <c r="I58" s="42">
        <f t="shared" si="0"/>
        <v>320.38905999999997</v>
      </c>
      <c r="J58" s="40" t="s">
        <v>295</v>
      </c>
      <c r="K58" s="43" t="s">
        <v>296</v>
      </c>
    </row>
    <row r="59" spans="1:11" ht="15">
      <c r="A59" s="39"/>
      <c r="B59" s="40" t="s">
        <v>17</v>
      </c>
      <c r="C59" s="40" t="s">
        <v>76</v>
      </c>
      <c r="D59" s="40" t="s">
        <v>297</v>
      </c>
      <c r="E59" s="40">
        <v>15</v>
      </c>
      <c r="F59" s="40">
        <v>30</v>
      </c>
      <c r="G59" s="40">
        <v>2</v>
      </c>
      <c r="H59" s="40">
        <v>6</v>
      </c>
      <c r="I59" s="42">
        <f t="shared" si="0"/>
        <v>334.41615000000002</v>
      </c>
      <c r="J59" s="40" t="s">
        <v>298</v>
      </c>
      <c r="K59" s="43" t="s">
        <v>299</v>
      </c>
    </row>
    <row r="60" spans="1:11" ht="15">
      <c r="A60" s="39"/>
      <c r="B60" s="40" t="s">
        <v>19</v>
      </c>
      <c r="C60" s="40" t="s">
        <v>77</v>
      </c>
      <c r="D60" s="40" t="s">
        <v>300</v>
      </c>
      <c r="E60" s="40">
        <v>16</v>
      </c>
      <c r="F60" s="40">
        <v>32</v>
      </c>
      <c r="G60" s="40">
        <v>2</v>
      </c>
      <c r="H60" s="40">
        <v>6</v>
      </c>
      <c r="I60" s="42">
        <f t="shared" si="0"/>
        <v>348.44324</v>
      </c>
      <c r="J60" s="40" t="s">
        <v>301</v>
      </c>
      <c r="K60" s="43" t="s">
        <v>302</v>
      </c>
    </row>
    <row r="61" spans="1:11" ht="15">
      <c r="A61" s="44"/>
      <c r="B61" s="45" t="s">
        <v>21</v>
      </c>
      <c r="C61" s="45" t="s">
        <v>78</v>
      </c>
      <c r="D61" s="45" t="s">
        <v>303</v>
      </c>
      <c r="E61" s="45">
        <v>17</v>
      </c>
      <c r="F61" s="45">
        <v>34</v>
      </c>
      <c r="G61" s="45">
        <v>2</v>
      </c>
      <c r="H61" s="45">
        <v>6</v>
      </c>
      <c r="I61" s="46">
        <f t="shared" si="0"/>
        <v>362.47032999999999</v>
      </c>
      <c r="J61" s="45" t="s">
        <v>304</v>
      </c>
      <c r="K61" s="47" t="s">
        <v>305</v>
      </c>
    </row>
    <row r="62" spans="1:11" ht="15">
      <c r="A62" s="34" t="s">
        <v>79</v>
      </c>
      <c r="B62" s="35" t="s">
        <v>3</v>
      </c>
      <c r="C62" s="49" t="s">
        <v>80</v>
      </c>
      <c r="D62" s="35" t="s">
        <v>306</v>
      </c>
      <c r="E62" s="35">
        <v>8</v>
      </c>
      <c r="F62" s="35">
        <v>16</v>
      </c>
      <c r="G62" s="35">
        <v>2</v>
      </c>
      <c r="H62" s="35">
        <v>7</v>
      </c>
      <c r="I62" s="37">
        <f t="shared" si="0"/>
        <v>252.22592</v>
      </c>
      <c r="J62" s="35" t="s">
        <v>563</v>
      </c>
      <c r="K62" s="38" t="s">
        <v>307</v>
      </c>
    </row>
    <row r="63" spans="1:11" ht="15">
      <c r="A63" s="39"/>
      <c r="B63" s="40" t="s">
        <v>5</v>
      </c>
      <c r="C63" s="50" t="s">
        <v>81</v>
      </c>
      <c r="D63" s="40" t="s">
        <v>308</v>
      </c>
      <c r="E63" s="40">
        <v>9</v>
      </c>
      <c r="F63" s="40">
        <v>18</v>
      </c>
      <c r="G63" s="40">
        <v>2</v>
      </c>
      <c r="H63" s="40">
        <v>7</v>
      </c>
      <c r="I63" s="42">
        <f t="shared" si="0"/>
        <v>266.25301000000002</v>
      </c>
      <c r="J63" s="40" t="s">
        <v>564</v>
      </c>
      <c r="K63" s="43" t="s">
        <v>309</v>
      </c>
    </row>
    <row r="64" spans="1:11" ht="15">
      <c r="A64" s="39"/>
      <c r="B64" s="40" t="s">
        <v>7</v>
      </c>
      <c r="C64" s="40" t="s">
        <v>82</v>
      </c>
      <c r="D64" s="40" t="s">
        <v>310</v>
      </c>
      <c r="E64" s="40">
        <v>10</v>
      </c>
      <c r="F64" s="40">
        <v>20</v>
      </c>
      <c r="G64" s="40">
        <v>2</v>
      </c>
      <c r="H64" s="40">
        <v>7</v>
      </c>
      <c r="I64" s="42">
        <f t="shared" si="0"/>
        <v>280.2801</v>
      </c>
      <c r="J64" s="40" t="s">
        <v>311</v>
      </c>
      <c r="K64" s="43" t="s">
        <v>312</v>
      </c>
    </row>
    <row r="65" spans="1:11" ht="15">
      <c r="A65" s="39"/>
      <c r="B65" s="40" t="s">
        <v>9</v>
      </c>
      <c r="C65" s="40" t="s">
        <v>83</v>
      </c>
      <c r="D65" s="40" t="s">
        <v>313</v>
      </c>
      <c r="E65" s="40">
        <v>11</v>
      </c>
      <c r="F65" s="40">
        <v>22</v>
      </c>
      <c r="G65" s="40">
        <v>2</v>
      </c>
      <c r="H65" s="40">
        <v>7</v>
      </c>
      <c r="I65" s="42">
        <f t="shared" si="0"/>
        <v>294.30718999999999</v>
      </c>
      <c r="J65" s="40" t="s">
        <v>314</v>
      </c>
      <c r="K65" s="43" t="s">
        <v>315</v>
      </c>
    </row>
    <row r="66" spans="1:11" ht="15">
      <c r="A66" s="39"/>
      <c r="B66" s="40" t="s">
        <v>11</v>
      </c>
      <c r="C66" s="40" t="s">
        <v>84</v>
      </c>
      <c r="D66" s="40" t="s">
        <v>316</v>
      </c>
      <c r="E66" s="40">
        <v>12</v>
      </c>
      <c r="F66" s="40">
        <v>24</v>
      </c>
      <c r="G66" s="40">
        <v>2</v>
      </c>
      <c r="H66" s="40">
        <v>7</v>
      </c>
      <c r="I66" s="42">
        <f t="shared" si="0"/>
        <v>308.33428000000004</v>
      </c>
      <c r="J66" s="40" t="s">
        <v>317</v>
      </c>
      <c r="K66" s="43" t="s">
        <v>318</v>
      </c>
    </row>
    <row r="67" spans="1:11" ht="15">
      <c r="A67" s="39"/>
      <c r="B67" s="40" t="s">
        <v>13</v>
      </c>
      <c r="C67" s="40" t="s">
        <v>85</v>
      </c>
      <c r="D67" s="40" t="s">
        <v>319</v>
      </c>
      <c r="E67" s="40">
        <v>13</v>
      </c>
      <c r="F67" s="40">
        <v>26</v>
      </c>
      <c r="G67" s="40">
        <v>2</v>
      </c>
      <c r="H67" s="40">
        <v>7</v>
      </c>
      <c r="I67" s="42">
        <f t="shared" ref="I67:I130" si="1">E67*12.01115+F67*1.00797+G67*14.0067+H67*15.9994</f>
        <v>322.36136999999997</v>
      </c>
      <c r="J67" s="40" t="s">
        <v>320</v>
      </c>
      <c r="K67" s="43" t="s">
        <v>321</v>
      </c>
    </row>
    <row r="68" spans="1:11" ht="15">
      <c r="A68" s="39"/>
      <c r="B68" s="40" t="s">
        <v>15</v>
      </c>
      <c r="C68" s="40" t="s">
        <v>86</v>
      </c>
      <c r="D68" s="40" t="s">
        <v>322</v>
      </c>
      <c r="E68" s="40">
        <v>14</v>
      </c>
      <c r="F68" s="40">
        <v>28</v>
      </c>
      <c r="G68" s="40">
        <v>2</v>
      </c>
      <c r="H68" s="40">
        <v>7</v>
      </c>
      <c r="I68" s="42">
        <f t="shared" si="1"/>
        <v>336.38846000000001</v>
      </c>
      <c r="J68" s="40" t="s">
        <v>323</v>
      </c>
      <c r="K68" s="43" t="s">
        <v>324</v>
      </c>
    </row>
    <row r="69" spans="1:11" ht="15">
      <c r="A69" s="39"/>
      <c r="B69" s="40" t="s">
        <v>17</v>
      </c>
      <c r="C69" s="40" t="s">
        <v>87</v>
      </c>
      <c r="D69" s="40" t="s">
        <v>325</v>
      </c>
      <c r="E69" s="40">
        <v>15</v>
      </c>
      <c r="F69" s="40">
        <v>30</v>
      </c>
      <c r="G69" s="40">
        <v>2</v>
      </c>
      <c r="H69" s="40">
        <v>7</v>
      </c>
      <c r="I69" s="42">
        <f t="shared" si="1"/>
        <v>350.41555000000005</v>
      </c>
      <c r="J69" s="40" t="s">
        <v>326</v>
      </c>
      <c r="K69" s="43" t="s">
        <v>327</v>
      </c>
    </row>
    <row r="70" spans="1:11" ht="15">
      <c r="A70" s="39"/>
      <c r="B70" s="40" t="s">
        <v>19</v>
      </c>
      <c r="C70" s="40" t="s">
        <v>88</v>
      </c>
      <c r="D70" s="40" t="s">
        <v>328</v>
      </c>
      <c r="E70" s="40">
        <v>16</v>
      </c>
      <c r="F70" s="40">
        <v>32</v>
      </c>
      <c r="G70" s="40">
        <v>2</v>
      </c>
      <c r="H70" s="40">
        <v>7</v>
      </c>
      <c r="I70" s="42">
        <f t="shared" si="1"/>
        <v>364.44263999999998</v>
      </c>
      <c r="J70" s="40" t="s">
        <v>329</v>
      </c>
      <c r="K70" s="43" t="s">
        <v>330</v>
      </c>
    </row>
    <row r="71" spans="1:11" ht="15">
      <c r="A71" s="44"/>
      <c r="B71" s="45" t="s">
        <v>21</v>
      </c>
      <c r="C71" s="45" t="s">
        <v>89</v>
      </c>
      <c r="D71" s="45" t="s">
        <v>331</v>
      </c>
      <c r="E71" s="45">
        <v>17</v>
      </c>
      <c r="F71" s="45">
        <v>34</v>
      </c>
      <c r="G71" s="45">
        <v>2</v>
      </c>
      <c r="H71" s="45">
        <v>7</v>
      </c>
      <c r="I71" s="46">
        <f t="shared" si="1"/>
        <v>378.46973000000003</v>
      </c>
      <c r="J71" s="45" t="s">
        <v>332</v>
      </c>
      <c r="K71" s="47" t="s">
        <v>333</v>
      </c>
    </row>
    <row r="72" spans="1:11" s="4" customFormat="1" ht="15">
      <c r="A72" s="34" t="s">
        <v>90</v>
      </c>
      <c r="B72" s="35" t="s">
        <v>3</v>
      </c>
      <c r="C72" s="49" t="s">
        <v>91</v>
      </c>
      <c r="D72" s="35" t="s">
        <v>334</v>
      </c>
      <c r="E72" s="35">
        <v>8</v>
      </c>
      <c r="F72" s="35">
        <v>13</v>
      </c>
      <c r="G72" s="35">
        <v>1</v>
      </c>
      <c r="H72" s="35">
        <v>4</v>
      </c>
      <c r="I72" s="37">
        <f t="shared" si="1"/>
        <v>187.19711000000001</v>
      </c>
      <c r="J72" s="35" t="s">
        <v>565</v>
      </c>
      <c r="K72" s="38"/>
    </row>
    <row r="73" spans="1:11" s="4" customFormat="1" ht="15">
      <c r="A73" s="39"/>
      <c r="B73" s="40" t="s">
        <v>5</v>
      </c>
      <c r="C73" s="50" t="s">
        <v>92</v>
      </c>
      <c r="D73" s="40" t="s">
        <v>335</v>
      </c>
      <c r="E73" s="40">
        <v>9</v>
      </c>
      <c r="F73" s="40">
        <v>15</v>
      </c>
      <c r="G73" s="40">
        <v>1</v>
      </c>
      <c r="H73" s="40">
        <v>4</v>
      </c>
      <c r="I73" s="42">
        <f t="shared" si="1"/>
        <v>201.22420000000002</v>
      </c>
      <c r="J73" s="40" t="s">
        <v>566</v>
      </c>
      <c r="K73" s="43"/>
    </row>
    <row r="74" spans="1:11" s="4" customFormat="1" ht="15">
      <c r="A74" s="39"/>
      <c r="B74" s="40" t="s">
        <v>7</v>
      </c>
      <c r="C74" s="40" t="s">
        <v>93</v>
      </c>
      <c r="D74" s="40" t="s">
        <v>336</v>
      </c>
      <c r="E74" s="40">
        <v>10</v>
      </c>
      <c r="F74" s="40">
        <v>17</v>
      </c>
      <c r="G74" s="40">
        <v>1</v>
      </c>
      <c r="H74" s="40">
        <v>4</v>
      </c>
      <c r="I74" s="42">
        <f t="shared" si="1"/>
        <v>215.25129000000001</v>
      </c>
      <c r="J74" s="40" t="s">
        <v>337</v>
      </c>
      <c r="K74" s="43"/>
    </row>
    <row r="75" spans="1:11" s="4" customFormat="1" ht="15">
      <c r="A75" s="39"/>
      <c r="B75" s="40" t="s">
        <v>9</v>
      </c>
      <c r="C75" s="40" t="s">
        <v>94</v>
      </c>
      <c r="D75" s="40" t="s">
        <v>338</v>
      </c>
      <c r="E75" s="40">
        <v>11</v>
      </c>
      <c r="F75" s="40">
        <v>19</v>
      </c>
      <c r="G75" s="40">
        <v>1</v>
      </c>
      <c r="H75" s="40">
        <v>4</v>
      </c>
      <c r="I75" s="42">
        <f t="shared" si="1"/>
        <v>229.27838000000003</v>
      </c>
      <c r="J75" s="40" t="s">
        <v>339</v>
      </c>
      <c r="K75" s="43"/>
    </row>
    <row r="76" spans="1:11" s="4" customFormat="1" ht="15">
      <c r="A76" s="39"/>
      <c r="B76" s="40" t="s">
        <v>11</v>
      </c>
      <c r="C76" s="40" t="s">
        <v>95</v>
      </c>
      <c r="D76" s="40" t="s">
        <v>340</v>
      </c>
      <c r="E76" s="40">
        <v>12</v>
      </c>
      <c r="F76" s="40">
        <v>21</v>
      </c>
      <c r="G76" s="40">
        <v>1</v>
      </c>
      <c r="H76" s="40">
        <v>4</v>
      </c>
      <c r="I76" s="42">
        <f t="shared" si="1"/>
        <v>243.30547000000001</v>
      </c>
      <c r="J76" s="40" t="s">
        <v>341</v>
      </c>
      <c r="K76" s="43"/>
    </row>
    <row r="77" spans="1:11" s="4" customFormat="1" ht="15">
      <c r="A77" s="39"/>
      <c r="B77" s="40" t="s">
        <v>13</v>
      </c>
      <c r="C77" s="40" t="s">
        <v>96</v>
      </c>
      <c r="D77" s="40" t="s">
        <v>342</v>
      </c>
      <c r="E77" s="40">
        <v>13</v>
      </c>
      <c r="F77" s="40">
        <v>23</v>
      </c>
      <c r="G77" s="40">
        <v>1</v>
      </c>
      <c r="H77" s="40">
        <v>4</v>
      </c>
      <c r="I77" s="42">
        <f t="shared" si="1"/>
        <v>257.33256</v>
      </c>
      <c r="J77" s="40" t="s">
        <v>343</v>
      </c>
      <c r="K77" s="43"/>
    </row>
    <row r="78" spans="1:11" s="4" customFormat="1" ht="15">
      <c r="A78" s="39"/>
      <c r="B78" s="40" t="s">
        <v>15</v>
      </c>
      <c r="C78" s="40" t="s">
        <v>97</v>
      </c>
      <c r="D78" s="40" t="s">
        <v>344</v>
      </c>
      <c r="E78" s="40">
        <v>14</v>
      </c>
      <c r="F78" s="40">
        <v>25</v>
      </c>
      <c r="G78" s="40">
        <v>1</v>
      </c>
      <c r="H78" s="40">
        <v>4</v>
      </c>
      <c r="I78" s="42">
        <f t="shared" si="1"/>
        <v>271.35964999999999</v>
      </c>
      <c r="J78" s="40" t="s">
        <v>345</v>
      </c>
      <c r="K78" s="43"/>
    </row>
    <row r="79" spans="1:11" s="4" customFormat="1" ht="15">
      <c r="A79" s="39"/>
      <c r="B79" s="40" t="s">
        <v>17</v>
      </c>
      <c r="C79" s="40" t="s">
        <v>98</v>
      </c>
      <c r="D79" s="40" t="s">
        <v>346</v>
      </c>
      <c r="E79" s="40">
        <v>15</v>
      </c>
      <c r="F79" s="40">
        <v>27</v>
      </c>
      <c r="G79" s="40">
        <v>1</v>
      </c>
      <c r="H79" s="40">
        <v>4</v>
      </c>
      <c r="I79" s="42">
        <f t="shared" si="1"/>
        <v>285.38674000000003</v>
      </c>
      <c r="J79" s="40" t="s">
        <v>347</v>
      </c>
      <c r="K79" s="43"/>
    </row>
    <row r="80" spans="1:11" s="4" customFormat="1" ht="15">
      <c r="A80" s="39"/>
      <c r="B80" s="40" t="s">
        <v>19</v>
      </c>
      <c r="C80" s="40" t="s">
        <v>99</v>
      </c>
      <c r="D80" s="42" t="s">
        <v>348</v>
      </c>
      <c r="E80" s="40">
        <v>16</v>
      </c>
      <c r="F80" s="51">
        <v>29</v>
      </c>
      <c r="G80" s="51">
        <v>1</v>
      </c>
      <c r="H80" s="51">
        <v>4</v>
      </c>
      <c r="I80" s="42">
        <f t="shared" si="1"/>
        <v>299.41383000000002</v>
      </c>
      <c r="J80" s="40" t="s">
        <v>349</v>
      </c>
      <c r="K80" s="43"/>
    </row>
    <row r="81" spans="1:11" s="4" customFormat="1" ht="15">
      <c r="A81" s="44"/>
      <c r="B81" s="45" t="s">
        <v>21</v>
      </c>
      <c r="C81" s="45" t="s">
        <v>100</v>
      </c>
      <c r="D81" s="46" t="s">
        <v>350</v>
      </c>
      <c r="E81" s="45">
        <v>17</v>
      </c>
      <c r="F81" s="52">
        <v>31</v>
      </c>
      <c r="G81" s="52">
        <v>1</v>
      </c>
      <c r="H81" s="52">
        <v>4</v>
      </c>
      <c r="I81" s="46">
        <f t="shared" si="1"/>
        <v>313.44092000000001</v>
      </c>
      <c r="J81" s="45" t="s">
        <v>351</v>
      </c>
      <c r="K81" s="47"/>
    </row>
    <row r="82" spans="1:11" ht="15">
      <c r="A82" s="34" t="s">
        <v>101</v>
      </c>
      <c r="B82" s="35" t="s">
        <v>3</v>
      </c>
      <c r="C82" s="49" t="s">
        <v>102</v>
      </c>
      <c r="D82" s="37" t="s">
        <v>352</v>
      </c>
      <c r="E82" s="35">
        <v>8</v>
      </c>
      <c r="F82" s="35">
        <v>14</v>
      </c>
      <c r="G82" s="53">
        <v>2</v>
      </c>
      <c r="H82" s="53">
        <v>8</v>
      </c>
      <c r="I82" s="37">
        <f t="shared" si="1"/>
        <v>266.20938000000001</v>
      </c>
      <c r="J82" s="35" t="s">
        <v>567</v>
      </c>
      <c r="K82" s="38" t="s">
        <v>353</v>
      </c>
    </row>
    <row r="83" spans="1:11" ht="15">
      <c r="A83" s="39"/>
      <c r="B83" s="40" t="s">
        <v>5</v>
      </c>
      <c r="C83" s="50" t="s">
        <v>103</v>
      </c>
      <c r="D83" s="42" t="s">
        <v>354</v>
      </c>
      <c r="E83" s="40">
        <v>9</v>
      </c>
      <c r="F83" s="40">
        <v>16</v>
      </c>
      <c r="G83" s="51">
        <v>2</v>
      </c>
      <c r="H83" s="51">
        <v>8</v>
      </c>
      <c r="I83" s="42">
        <f t="shared" si="1"/>
        <v>280.23647</v>
      </c>
      <c r="J83" s="40" t="s">
        <v>568</v>
      </c>
      <c r="K83" s="43" t="s">
        <v>355</v>
      </c>
    </row>
    <row r="84" spans="1:11" ht="15">
      <c r="A84" s="39"/>
      <c r="B84" s="40" t="s">
        <v>7</v>
      </c>
      <c r="C84" s="40" t="s">
        <v>104</v>
      </c>
      <c r="D84" s="42" t="s">
        <v>356</v>
      </c>
      <c r="E84" s="40">
        <v>10</v>
      </c>
      <c r="F84" s="40">
        <v>18</v>
      </c>
      <c r="G84" s="51">
        <v>2</v>
      </c>
      <c r="H84" s="51">
        <v>8</v>
      </c>
      <c r="I84" s="42">
        <f t="shared" si="1"/>
        <v>294.26355999999998</v>
      </c>
      <c r="J84" s="40" t="s">
        <v>357</v>
      </c>
      <c r="K84" s="43" t="s">
        <v>358</v>
      </c>
    </row>
    <row r="85" spans="1:11" ht="15">
      <c r="A85" s="39"/>
      <c r="B85" s="40" t="s">
        <v>9</v>
      </c>
      <c r="C85" s="40" t="s">
        <v>105</v>
      </c>
      <c r="D85" s="42" t="s">
        <v>359</v>
      </c>
      <c r="E85" s="40">
        <v>11</v>
      </c>
      <c r="F85" s="40">
        <v>20</v>
      </c>
      <c r="G85" s="51">
        <v>2</v>
      </c>
      <c r="H85" s="51">
        <v>8</v>
      </c>
      <c r="I85" s="42">
        <f t="shared" si="1"/>
        <v>308.29065000000003</v>
      </c>
      <c r="J85" s="40" t="s">
        <v>360</v>
      </c>
      <c r="K85" s="43" t="s">
        <v>361</v>
      </c>
    </row>
    <row r="86" spans="1:11" ht="15">
      <c r="A86" s="39"/>
      <c r="B86" s="40" t="s">
        <v>11</v>
      </c>
      <c r="C86" s="40" t="s">
        <v>106</v>
      </c>
      <c r="D86" s="42" t="s">
        <v>362</v>
      </c>
      <c r="E86" s="40">
        <v>12</v>
      </c>
      <c r="F86" s="40">
        <v>22</v>
      </c>
      <c r="G86" s="51">
        <v>2</v>
      </c>
      <c r="H86" s="51">
        <v>8</v>
      </c>
      <c r="I86" s="42">
        <f t="shared" si="1"/>
        <v>322.31774000000001</v>
      </c>
      <c r="J86" s="40" t="s">
        <v>363</v>
      </c>
      <c r="K86" s="43" t="s">
        <v>364</v>
      </c>
    </row>
    <row r="87" spans="1:11" ht="15">
      <c r="A87" s="39"/>
      <c r="B87" s="40" t="s">
        <v>13</v>
      </c>
      <c r="C87" s="40" t="s">
        <v>107</v>
      </c>
      <c r="D87" s="42" t="s">
        <v>365</v>
      </c>
      <c r="E87" s="40">
        <v>13</v>
      </c>
      <c r="F87" s="40">
        <v>24</v>
      </c>
      <c r="G87" s="51">
        <v>2</v>
      </c>
      <c r="H87" s="51">
        <v>8</v>
      </c>
      <c r="I87" s="42">
        <f t="shared" si="1"/>
        <v>336.34483</v>
      </c>
      <c r="J87" s="40" t="s">
        <v>366</v>
      </c>
      <c r="K87" s="43" t="s">
        <v>367</v>
      </c>
    </row>
    <row r="88" spans="1:11" ht="15">
      <c r="A88" s="39"/>
      <c r="B88" s="40" t="s">
        <v>15</v>
      </c>
      <c r="C88" s="40" t="s">
        <v>108</v>
      </c>
      <c r="D88" s="42" t="s">
        <v>368</v>
      </c>
      <c r="E88" s="40">
        <v>14</v>
      </c>
      <c r="F88" s="40">
        <v>26</v>
      </c>
      <c r="G88" s="51">
        <v>2</v>
      </c>
      <c r="H88" s="51">
        <v>8</v>
      </c>
      <c r="I88" s="42">
        <f t="shared" si="1"/>
        <v>350.37191999999999</v>
      </c>
      <c r="J88" s="40" t="s">
        <v>369</v>
      </c>
      <c r="K88" s="43" t="s">
        <v>370</v>
      </c>
    </row>
    <row r="89" spans="1:11" ht="15">
      <c r="A89" s="39"/>
      <c r="B89" s="40" t="s">
        <v>17</v>
      </c>
      <c r="C89" s="40" t="s">
        <v>109</v>
      </c>
      <c r="D89" s="42" t="s">
        <v>371</v>
      </c>
      <c r="E89" s="40">
        <v>15</v>
      </c>
      <c r="F89" s="40">
        <v>28</v>
      </c>
      <c r="G89" s="51">
        <v>2</v>
      </c>
      <c r="H89" s="51">
        <v>8</v>
      </c>
      <c r="I89" s="42">
        <f t="shared" si="1"/>
        <v>364.39901000000003</v>
      </c>
      <c r="J89" s="40" t="s">
        <v>372</v>
      </c>
      <c r="K89" s="43" t="s">
        <v>373</v>
      </c>
    </row>
    <row r="90" spans="1:11" ht="15">
      <c r="A90" s="39"/>
      <c r="B90" s="40" t="s">
        <v>19</v>
      </c>
      <c r="C90" s="40" t="s">
        <v>110</v>
      </c>
      <c r="D90" s="42" t="s">
        <v>374</v>
      </c>
      <c r="E90" s="40">
        <v>16</v>
      </c>
      <c r="F90" s="40">
        <v>30</v>
      </c>
      <c r="G90" s="51">
        <v>2</v>
      </c>
      <c r="H90" s="51">
        <v>8</v>
      </c>
      <c r="I90" s="42">
        <f t="shared" si="1"/>
        <v>378.42610000000002</v>
      </c>
      <c r="J90" s="40" t="s">
        <v>375</v>
      </c>
      <c r="K90" s="43" t="s">
        <v>376</v>
      </c>
    </row>
    <row r="91" spans="1:11" ht="15">
      <c r="A91" s="44"/>
      <c r="B91" s="45" t="s">
        <v>21</v>
      </c>
      <c r="C91" s="45" t="s">
        <v>111</v>
      </c>
      <c r="D91" s="46" t="s">
        <v>377</v>
      </c>
      <c r="E91" s="45">
        <v>17</v>
      </c>
      <c r="F91" s="45">
        <v>32</v>
      </c>
      <c r="G91" s="52">
        <v>2</v>
      </c>
      <c r="H91" s="52">
        <v>8</v>
      </c>
      <c r="I91" s="46">
        <f t="shared" si="1"/>
        <v>392.45319000000001</v>
      </c>
      <c r="J91" s="45" t="s">
        <v>378</v>
      </c>
      <c r="K91" s="47" t="s">
        <v>379</v>
      </c>
    </row>
    <row r="92" spans="1:11" ht="15">
      <c r="A92" s="34" t="s">
        <v>112</v>
      </c>
      <c r="B92" s="35" t="s">
        <v>3</v>
      </c>
      <c r="C92" s="49" t="s">
        <v>113</v>
      </c>
      <c r="D92" s="37" t="s">
        <v>380</v>
      </c>
      <c r="E92" s="35">
        <v>8</v>
      </c>
      <c r="F92" s="35">
        <v>13</v>
      </c>
      <c r="G92" s="35">
        <v>1</v>
      </c>
      <c r="H92" s="53">
        <v>6</v>
      </c>
      <c r="I92" s="37">
        <f t="shared" si="1"/>
        <v>219.19591</v>
      </c>
      <c r="J92" s="35" t="s">
        <v>569</v>
      </c>
      <c r="K92" s="38"/>
    </row>
    <row r="93" spans="1:11" ht="15">
      <c r="A93" s="39"/>
      <c r="B93" s="40" t="s">
        <v>5</v>
      </c>
      <c r="C93" s="50" t="s">
        <v>114</v>
      </c>
      <c r="D93" s="42" t="s">
        <v>381</v>
      </c>
      <c r="E93" s="40">
        <v>9</v>
      </c>
      <c r="F93" s="40">
        <v>15</v>
      </c>
      <c r="G93" s="40">
        <v>1</v>
      </c>
      <c r="H93" s="51">
        <v>6</v>
      </c>
      <c r="I93" s="42">
        <f t="shared" si="1"/>
        <v>233.22300000000001</v>
      </c>
      <c r="J93" s="40" t="s">
        <v>570</v>
      </c>
      <c r="K93" s="43"/>
    </row>
    <row r="94" spans="1:11" ht="15">
      <c r="A94" s="39"/>
      <c r="B94" s="40" t="s">
        <v>7</v>
      </c>
      <c r="C94" s="40" t="s">
        <v>115</v>
      </c>
      <c r="D94" s="42" t="s">
        <v>382</v>
      </c>
      <c r="E94" s="40">
        <v>10</v>
      </c>
      <c r="F94" s="40">
        <v>17</v>
      </c>
      <c r="G94" s="40">
        <v>1</v>
      </c>
      <c r="H94" s="51">
        <v>6</v>
      </c>
      <c r="I94" s="42">
        <f t="shared" si="1"/>
        <v>247.25009</v>
      </c>
      <c r="J94" s="40" t="s">
        <v>383</v>
      </c>
      <c r="K94" s="43"/>
    </row>
    <row r="95" spans="1:11" ht="15">
      <c r="A95" s="39"/>
      <c r="B95" s="40" t="s">
        <v>9</v>
      </c>
      <c r="C95" s="40" t="s">
        <v>116</v>
      </c>
      <c r="D95" s="42" t="s">
        <v>384</v>
      </c>
      <c r="E95" s="40">
        <v>11</v>
      </c>
      <c r="F95" s="40">
        <v>19</v>
      </c>
      <c r="G95" s="40">
        <v>1</v>
      </c>
      <c r="H95" s="51">
        <v>6</v>
      </c>
      <c r="I95" s="42">
        <f t="shared" si="1"/>
        <v>261.27718000000004</v>
      </c>
      <c r="J95" s="40" t="s">
        <v>385</v>
      </c>
      <c r="K95" s="43"/>
    </row>
    <row r="96" spans="1:11" ht="11" customHeight="1">
      <c r="A96" s="39"/>
      <c r="B96" s="40" t="s">
        <v>11</v>
      </c>
      <c r="C96" s="41" t="s">
        <v>117</v>
      </c>
      <c r="D96" s="42" t="s">
        <v>386</v>
      </c>
      <c r="E96" s="40">
        <v>12</v>
      </c>
      <c r="F96" s="40">
        <v>21</v>
      </c>
      <c r="G96" s="40">
        <v>1</v>
      </c>
      <c r="H96" s="51">
        <v>6</v>
      </c>
      <c r="I96" s="42">
        <f t="shared" si="1"/>
        <v>275.30426999999997</v>
      </c>
      <c r="J96" s="40" t="s">
        <v>387</v>
      </c>
      <c r="K96" s="43"/>
    </row>
    <row r="97" spans="1:11" ht="12" customHeight="1">
      <c r="A97" s="39"/>
      <c r="B97" s="40" t="s">
        <v>13</v>
      </c>
      <c r="C97" s="40" t="s">
        <v>118</v>
      </c>
      <c r="D97" s="42" t="s">
        <v>388</v>
      </c>
      <c r="E97" s="40">
        <v>13</v>
      </c>
      <c r="F97" s="40">
        <v>23</v>
      </c>
      <c r="G97" s="40">
        <v>1</v>
      </c>
      <c r="H97" s="51">
        <v>6</v>
      </c>
      <c r="I97" s="42">
        <f t="shared" si="1"/>
        <v>289.33136000000002</v>
      </c>
      <c r="J97" s="40" t="s">
        <v>389</v>
      </c>
      <c r="K97" s="43"/>
    </row>
    <row r="98" spans="1:11" ht="15">
      <c r="A98" s="39"/>
      <c r="B98" s="40" t="s">
        <v>15</v>
      </c>
      <c r="C98" s="41" t="s">
        <v>119</v>
      </c>
      <c r="D98" s="42" t="s">
        <v>390</v>
      </c>
      <c r="E98" s="40">
        <v>14</v>
      </c>
      <c r="F98" s="40">
        <v>25</v>
      </c>
      <c r="G98" s="40">
        <v>1</v>
      </c>
      <c r="H98" s="51">
        <v>6</v>
      </c>
      <c r="I98" s="42">
        <f t="shared" si="1"/>
        <v>303.35845</v>
      </c>
      <c r="J98" s="40" t="s">
        <v>391</v>
      </c>
      <c r="K98" s="43"/>
    </row>
    <row r="99" spans="1:11" ht="15">
      <c r="A99" s="39"/>
      <c r="B99" s="40" t="s">
        <v>17</v>
      </c>
      <c r="C99" s="40" t="s">
        <v>120</v>
      </c>
      <c r="D99" s="42" t="s">
        <v>392</v>
      </c>
      <c r="E99" s="40">
        <v>15</v>
      </c>
      <c r="F99" s="40">
        <v>27</v>
      </c>
      <c r="G99" s="40">
        <v>1</v>
      </c>
      <c r="H99" s="51">
        <v>6</v>
      </c>
      <c r="I99" s="42">
        <f t="shared" si="1"/>
        <v>317.38553999999999</v>
      </c>
      <c r="J99" s="40" t="s">
        <v>393</v>
      </c>
      <c r="K99" s="43"/>
    </row>
    <row r="100" spans="1:11" ht="15">
      <c r="A100" s="39"/>
      <c r="B100" s="40" t="s">
        <v>19</v>
      </c>
      <c r="C100" s="41" t="s">
        <v>121</v>
      </c>
      <c r="D100" s="42" t="s">
        <v>394</v>
      </c>
      <c r="E100" s="40">
        <v>16</v>
      </c>
      <c r="F100" s="51">
        <v>29</v>
      </c>
      <c r="G100" s="51">
        <v>1</v>
      </c>
      <c r="H100" s="51">
        <v>6</v>
      </c>
      <c r="I100" s="42">
        <f t="shared" si="1"/>
        <v>331.41263000000004</v>
      </c>
      <c r="J100" s="40" t="s">
        <v>395</v>
      </c>
      <c r="K100" s="43"/>
    </row>
    <row r="101" spans="1:11" ht="15">
      <c r="A101" s="44"/>
      <c r="B101" s="45" t="s">
        <v>21</v>
      </c>
      <c r="C101" s="45" t="s">
        <v>122</v>
      </c>
      <c r="D101" s="46" t="s">
        <v>396</v>
      </c>
      <c r="E101" s="45">
        <v>17</v>
      </c>
      <c r="F101" s="52">
        <v>31</v>
      </c>
      <c r="G101" s="52">
        <v>1</v>
      </c>
      <c r="H101" s="52">
        <v>6</v>
      </c>
      <c r="I101" s="46">
        <f t="shared" si="1"/>
        <v>345.43971999999997</v>
      </c>
      <c r="J101" s="45" t="s">
        <v>397</v>
      </c>
      <c r="K101" s="47"/>
    </row>
    <row r="102" spans="1:11" s="4" customFormat="1" ht="15">
      <c r="A102" s="34" t="s">
        <v>123</v>
      </c>
      <c r="B102" s="35" t="s">
        <v>7</v>
      </c>
      <c r="C102" s="35" t="s">
        <v>124</v>
      </c>
      <c r="D102" s="37" t="s">
        <v>398</v>
      </c>
      <c r="E102" s="35">
        <v>10</v>
      </c>
      <c r="F102" s="35">
        <v>20</v>
      </c>
      <c r="G102" s="53">
        <v>2</v>
      </c>
      <c r="H102" s="53">
        <v>8</v>
      </c>
      <c r="I102" s="37">
        <f t="shared" si="1"/>
        <v>296.27949999999998</v>
      </c>
      <c r="J102" s="35" t="s">
        <v>399</v>
      </c>
      <c r="K102" s="38" t="s">
        <v>400</v>
      </c>
    </row>
    <row r="103" spans="1:11" ht="15">
      <c r="A103" s="39"/>
      <c r="B103" s="40" t="s">
        <v>9</v>
      </c>
      <c r="C103" s="40" t="s">
        <v>125</v>
      </c>
      <c r="D103" s="42" t="s">
        <v>401</v>
      </c>
      <c r="E103" s="40">
        <v>11</v>
      </c>
      <c r="F103" s="40">
        <v>22</v>
      </c>
      <c r="G103" s="51">
        <v>2</v>
      </c>
      <c r="H103" s="51">
        <v>8</v>
      </c>
      <c r="I103" s="42">
        <f t="shared" si="1"/>
        <v>310.30659000000003</v>
      </c>
      <c r="J103" s="40" t="s">
        <v>402</v>
      </c>
      <c r="K103" s="43" t="s">
        <v>403</v>
      </c>
    </row>
    <row r="104" spans="1:11" ht="15">
      <c r="A104" s="39"/>
      <c r="B104" s="40" t="s">
        <v>11</v>
      </c>
      <c r="C104" s="40" t="s">
        <v>126</v>
      </c>
      <c r="D104" s="42" t="s">
        <v>404</v>
      </c>
      <c r="E104" s="40">
        <v>12</v>
      </c>
      <c r="F104" s="40">
        <v>24</v>
      </c>
      <c r="G104" s="51">
        <v>2</v>
      </c>
      <c r="H104" s="51">
        <v>8</v>
      </c>
      <c r="I104" s="42">
        <f t="shared" si="1"/>
        <v>324.33368000000002</v>
      </c>
      <c r="J104" s="40" t="s">
        <v>405</v>
      </c>
      <c r="K104" s="43" t="s">
        <v>406</v>
      </c>
    </row>
    <row r="105" spans="1:11" ht="15">
      <c r="A105" s="39"/>
      <c r="B105" s="40" t="s">
        <v>13</v>
      </c>
      <c r="C105" s="40" t="s">
        <v>127</v>
      </c>
      <c r="D105" s="42" t="s">
        <v>407</v>
      </c>
      <c r="E105" s="40">
        <v>13</v>
      </c>
      <c r="F105" s="40">
        <v>26</v>
      </c>
      <c r="G105" s="51">
        <v>2</v>
      </c>
      <c r="H105" s="51">
        <v>8</v>
      </c>
      <c r="I105" s="42">
        <f t="shared" si="1"/>
        <v>338.36077</v>
      </c>
      <c r="J105" s="40" t="s">
        <v>408</v>
      </c>
      <c r="K105" s="43" t="s">
        <v>409</v>
      </c>
    </row>
    <row r="106" spans="1:11" ht="15">
      <c r="A106" s="39"/>
      <c r="B106" s="40" t="s">
        <v>15</v>
      </c>
      <c r="C106" s="40" t="s">
        <v>128</v>
      </c>
      <c r="D106" s="42" t="s">
        <v>410</v>
      </c>
      <c r="E106" s="40">
        <v>14</v>
      </c>
      <c r="F106" s="40">
        <v>28</v>
      </c>
      <c r="G106" s="51">
        <v>2</v>
      </c>
      <c r="H106" s="51">
        <v>8</v>
      </c>
      <c r="I106" s="42">
        <f t="shared" si="1"/>
        <v>352.38785999999999</v>
      </c>
      <c r="J106" s="40" t="s">
        <v>411</v>
      </c>
      <c r="K106" s="43" t="s">
        <v>412</v>
      </c>
    </row>
    <row r="107" spans="1:11" ht="15">
      <c r="A107" s="39"/>
      <c r="B107" s="40" t="s">
        <v>17</v>
      </c>
      <c r="C107" s="40" t="s">
        <v>129</v>
      </c>
      <c r="D107" s="42" t="s">
        <v>413</v>
      </c>
      <c r="E107" s="40">
        <v>15</v>
      </c>
      <c r="F107" s="40">
        <v>30</v>
      </c>
      <c r="G107" s="51">
        <v>2</v>
      </c>
      <c r="H107" s="51">
        <v>8</v>
      </c>
      <c r="I107" s="42">
        <f t="shared" si="1"/>
        <v>366.41495000000003</v>
      </c>
      <c r="J107" s="40" t="s">
        <v>414</v>
      </c>
      <c r="K107" s="43" t="s">
        <v>412</v>
      </c>
    </row>
    <row r="108" spans="1:11" ht="15">
      <c r="A108" s="39"/>
      <c r="B108" s="40" t="s">
        <v>19</v>
      </c>
      <c r="C108" s="40" t="s">
        <v>130</v>
      </c>
      <c r="D108" s="42" t="s">
        <v>415</v>
      </c>
      <c r="E108" s="40">
        <v>16</v>
      </c>
      <c r="F108" s="40">
        <v>32</v>
      </c>
      <c r="G108" s="51">
        <v>2</v>
      </c>
      <c r="H108" s="51">
        <v>8</v>
      </c>
      <c r="I108" s="42">
        <f t="shared" si="1"/>
        <v>380.44204000000002</v>
      </c>
      <c r="J108" s="40" t="s">
        <v>416</v>
      </c>
      <c r="K108" s="43" t="s">
        <v>417</v>
      </c>
    </row>
    <row r="109" spans="1:11" ht="15">
      <c r="A109" s="44"/>
      <c r="B109" s="45" t="s">
        <v>21</v>
      </c>
      <c r="C109" s="45" t="s">
        <v>131</v>
      </c>
      <c r="D109" s="46" t="s">
        <v>418</v>
      </c>
      <c r="E109" s="45">
        <v>17</v>
      </c>
      <c r="F109" s="45">
        <v>34</v>
      </c>
      <c r="G109" s="52">
        <v>2</v>
      </c>
      <c r="H109" s="52">
        <v>8</v>
      </c>
      <c r="I109" s="46">
        <f t="shared" si="1"/>
        <v>394.46913000000001</v>
      </c>
      <c r="J109" s="45" t="s">
        <v>419</v>
      </c>
      <c r="K109" s="47" t="s">
        <v>420</v>
      </c>
    </row>
    <row r="110" spans="1:11" ht="15">
      <c r="A110" s="34" t="s">
        <v>132</v>
      </c>
      <c r="B110" s="35" t="s">
        <v>7</v>
      </c>
      <c r="C110" s="35" t="s">
        <v>133</v>
      </c>
      <c r="D110" s="37" t="s">
        <v>421</v>
      </c>
      <c r="E110" s="35">
        <v>10</v>
      </c>
      <c r="F110" s="35">
        <v>17</v>
      </c>
      <c r="G110" s="53">
        <v>1</v>
      </c>
      <c r="H110" s="53">
        <v>5</v>
      </c>
      <c r="I110" s="37">
        <f t="shared" si="1"/>
        <v>231.25069000000002</v>
      </c>
      <c r="J110" s="35" t="s">
        <v>422</v>
      </c>
      <c r="K110" s="38"/>
    </row>
    <row r="111" spans="1:11" ht="15">
      <c r="A111" s="39"/>
      <c r="B111" s="40" t="s">
        <v>9</v>
      </c>
      <c r="C111" s="40" t="s">
        <v>134</v>
      </c>
      <c r="D111" s="42" t="s">
        <v>423</v>
      </c>
      <c r="E111" s="40">
        <v>11</v>
      </c>
      <c r="F111" s="40">
        <v>19</v>
      </c>
      <c r="G111" s="51">
        <v>1</v>
      </c>
      <c r="H111" s="51">
        <v>5</v>
      </c>
      <c r="I111" s="42">
        <f t="shared" si="1"/>
        <v>245.27778000000001</v>
      </c>
      <c r="J111" s="40" t="s">
        <v>424</v>
      </c>
      <c r="K111" s="43"/>
    </row>
    <row r="112" spans="1:11" ht="15">
      <c r="A112" s="39"/>
      <c r="B112" s="40" t="s">
        <v>11</v>
      </c>
      <c r="C112" s="40" t="s">
        <v>135</v>
      </c>
      <c r="D112" s="42" t="s">
        <v>425</v>
      </c>
      <c r="E112" s="40">
        <v>12</v>
      </c>
      <c r="F112" s="40">
        <v>21</v>
      </c>
      <c r="G112" s="51">
        <v>1</v>
      </c>
      <c r="H112" s="51">
        <v>5</v>
      </c>
      <c r="I112" s="42">
        <f t="shared" si="1"/>
        <v>259.30486999999999</v>
      </c>
      <c r="J112" s="40" t="s">
        <v>426</v>
      </c>
      <c r="K112" s="43"/>
    </row>
    <row r="113" spans="1:137" ht="15">
      <c r="A113" s="39"/>
      <c r="B113" s="40" t="s">
        <v>13</v>
      </c>
      <c r="C113" s="40" t="s">
        <v>136</v>
      </c>
      <c r="D113" s="42" t="s">
        <v>427</v>
      </c>
      <c r="E113" s="40">
        <v>13</v>
      </c>
      <c r="F113" s="40">
        <v>23</v>
      </c>
      <c r="G113" s="51">
        <v>1</v>
      </c>
      <c r="H113" s="51">
        <v>5</v>
      </c>
      <c r="I113" s="42">
        <f t="shared" si="1"/>
        <v>273.33195999999998</v>
      </c>
      <c r="J113" s="40" t="s">
        <v>428</v>
      </c>
      <c r="K113" s="43"/>
    </row>
    <row r="114" spans="1:137" ht="15">
      <c r="A114" s="39"/>
      <c r="B114" s="40" t="s">
        <v>15</v>
      </c>
      <c r="C114" s="40" t="s">
        <v>137</v>
      </c>
      <c r="D114" s="42" t="s">
        <v>429</v>
      </c>
      <c r="E114" s="40">
        <v>14</v>
      </c>
      <c r="F114" s="40">
        <v>25</v>
      </c>
      <c r="G114" s="51">
        <v>1</v>
      </c>
      <c r="H114" s="51">
        <v>5</v>
      </c>
      <c r="I114" s="42">
        <f t="shared" si="1"/>
        <v>287.35905000000002</v>
      </c>
      <c r="J114" s="40" t="s">
        <v>430</v>
      </c>
      <c r="K114" s="43"/>
    </row>
    <row r="115" spans="1:137" ht="15">
      <c r="A115" s="39"/>
      <c r="B115" s="40" t="s">
        <v>17</v>
      </c>
      <c r="C115" s="40" t="s">
        <v>138</v>
      </c>
      <c r="D115" s="42" t="s">
        <v>431</v>
      </c>
      <c r="E115" s="40">
        <v>15</v>
      </c>
      <c r="F115" s="40">
        <v>27</v>
      </c>
      <c r="G115" s="51">
        <v>1</v>
      </c>
      <c r="H115" s="51">
        <v>5</v>
      </c>
      <c r="I115" s="42">
        <f t="shared" si="1"/>
        <v>301.38614000000001</v>
      </c>
      <c r="J115" s="40" t="s">
        <v>432</v>
      </c>
      <c r="K115" s="43"/>
    </row>
    <row r="116" spans="1:137" ht="15">
      <c r="A116" s="39"/>
      <c r="B116" s="40" t="s">
        <v>19</v>
      </c>
      <c r="C116" s="40" t="s">
        <v>139</v>
      </c>
      <c r="D116" s="42" t="s">
        <v>433</v>
      </c>
      <c r="E116" s="40">
        <v>16</v>
      </c>
      <c r="F116" s="51">
        <v>29</v>
      </c>
      <c r="G116" s="51">
        <v>1</v>
      </c>
      <c r="H116" s="51">
        <v>5</v>
      </c>
      <c r="I116" s="42">
        <f t="shared" si="1"/>
        <v>315.41323</v>
      </c>
      <c r="J116" s="40" t="s">
        <v>434</v>
      </c>
      <c r="K116" s="43"/>
    </row>
    <row r="117" spans="1:137" ht="15">
      <c r="A117" s="44"/>
      <c r="B117" s="45" t="s">
        <v>21</v>
      </c>
      <c r="C117" s="45" t="s">
        <v>140</v>
      </c>
      <c r="D117" s="46" t="s">
        <v>435</v>
      </c>
      <c r="E117" s="45">
        <v>17</v>
      </c>
      <c r="F117" s="52">
        <v>31</v>
      </c>
      <c r="G117" s="52">
        <v>1</v>
      </c>
      <c r="H117" s="52">
        <v>5</v>
      </c>
      <c r="I117" s="46">
        <f t="shared" si="1"/>
        <v>329.44031999999999</v>
      </c>
      <c r="J117" s="45" t="s">
        <v>436</v>
      </c>
      <c r="K117" s="47"/>
    </row>
    <row r="118" spans="1:137" ht="15">
      <c r="A118" s="34" t="s">
        <v>141</v>
      </c>
      <c r="B118" s="35" t="s">
        <v>7</v>
      </c>
      <c r="C118" s="35" t="s">
        <v>142</v>
      </c>
      <c r="D118" s="37" t="s">
        <v>437</v>
      </c>
      <c r="E118" s="35">
        <v>10</v>
      </c>
      <c r="F118" s="35">
        <v>18</v>
      </c>
      <c r="G118" s="53">
        <v>2</v>
      </c>
      <c r="H118" s="53">
        <v>9</v>
      </c>
      <c r="I118" s="37">
        <f t="shared" si="1"/>
        <v>310.26296000000002</v>
      </c>
      <c r="J118" s="35" t="s">
        <v>438</v>
      </c>
      <c r="K118" s="38" t="s">
        <v>439</v>
      </c>
    </row>
    <row r="119" spans="1:137" ht="15">
      <c r="A119" s="39"/>
      <c r="B119" s="40" t="s">
        <v>9</v>
      </c>
      <c r="C119" s="40" t="s">
        <v>143</v>
      </c>
      <c r="D119" s="42" t="s">
        <v>440</v>
      </c>
      <c r="E119" s="40">
        <v>11</v>
      </c>
      <c r="F119" s="40">
        <v>20</v>
      </c>
      <c r="G119" s="51">
        <v>2</v>
      </c>
      <c r="H119" s="51">
        <v>9</v>
      </c>
      <c r="I119" s="42">
        <f t="shared" si="1"/>
        <v>324.29005000000001</v>
      </c>
      <c r="J119" s="40" t="s">
        <v>441</v>
      </c>
      <c r="K119" s="43" t="s">
        <v>442</v>
      </c>
    </row>
    <row r="120" spans="1:137" ht="15">
      <c r="A120" s="39"/>
      <c r="B120" s="40" t="s">
        <v>11</v>
      </c>
      <c r="C120" s="40" t="s">
        <v>144</v>
      </c>
      <c r="D120" s="42" t="s">
        <v>443</v>
      </c>
      <c r="E120" s="40">
        <v>12</v>
      </c>
      <c r="F120" s="40">
        <v>22</v>
      </c>
      <c r="G120" s="51">
        <v>2</v>
      </c>
      <c r="H120" s="51">
        <v>9</v>
      </c>
      <c r="I120" s="42">
        <f t="shared" si="1"/>
        <v>338.31713999999999</v>
      </c>
      <c r="J120" s="40" t="s">
        <v>444</v>
      </c>
      <c r="K120" s="43" t="s">
        <v>445</v>
      </c>
    </row>
    <row r="121" spans="1:137" ht="15">
      <c r="A121" s="39"/>
      <c r="B121" s="40" t="s">
        <v>13</v>
      </c>
      <c r="C121" s="40" t="s">
        <v>145</v>
      </c>
      <c r="D121" s="42" t="s">
        <v>446</v>
      </c>
      <c r="E121" s="40">
        <v>13</v>
      </c>
      <c r="F121" s="40">
        <v>24</v>
      </c>
      <c r="G121" s="51">
        <v>2</v>
      </c>
      <c r="H121" s="51">
        <v>9</v>
      </c>
      <c r="I121" s="42">
        <f t="shared" si="1"/>
        <v>352.34422999999998</v>
      </c>
      <c r="J121" s="40" t="s">
        <v>447</v>
      </c>
      <c r="K121" s="43" t="s">
        <v>448</v>
      </c>
    </row>
    <row r="122" spans="1:137" ht="15">
      <c r="A122" s="39"/>
      <c r="B122" s="40" t="s">
        <v>15</v>
      </c>
      <c r="C122" s="40" t="s">
        <v>146</v>
      </c>
      <c r="D122" s="42" t="s">
        <v>449</v>
      </c>
      <c r="E122" s="40">
        <v>14</v>
      </c>
      <c r="F122" s="40">
        <v>26</v>
      </c>
      <c r="G122" s="51">
        <v>2</v>
      </c>
      <c r="H122" s="51">
        <v>9</v>
      </c>
      <c r="I122" s="42">
        <f t="shared" si="1"/>
        <v>366.37131999999997</v>
      </c>
      <c r="J122" s="40" t="s">
        <v>450</v>
      </c>
      <c r="K122" s="43" t="s">
        <v>448</v>
      </c>
    </row>
    <row r="123" spans="1:137" ht="15">
      <c r="A123" s="39"/>
      <c r="B123" s="40" t="s">
        <v>17</v>
      </c>
      <c r="C123" s="40" t="s">
        <v>147</v>
      </c>
      <c r="D123" s="42" t="s">
        <v>451</v>
      </c>
      <c r="E123" s="40">
        <v>15</v>
      </c>
      <c r="F123" s="40">
        <v>28</v>
      </c>
      <c r="G123" s="51">
        <v>2</v>
      </c>
      <c r="H123" s="51">
        <v>9</v>
      </c>
      <c r="I123" s="42">
        <f t="shared" si="1"/>
        <v>380.39841000000001</v>
      </c>
      <c r="J123" s="40" t="s">
        <v>452</v>
      </c>
      <c r="K123" s="43" t="s">
        <v>453</v>
      </c>
    </row>
    <row r="124" spans="1:137" ht="15">
      <c r="A124" s="39"/>
      <c r="B124" s="40" t="s">
        <v>19</v>
      </c>
      <c r="C124" s="40" t="s">
        <v>148</v>
      </c>
      <c r="D124" s="42" t="s">
        <v>454</v>
      </c>
      <c r="E124" s="40">
        <v>16</v>
      </c>
      <c r="F124" s="40">
        <v>30</v>
      </c>
      <c r="G124" s="51">
        <v>2</v>
      </c>
      <c r="H124" s="51">
        <v>9</v>
      </c>
      <c r="I124" s="42">
        <f t="shared" si="1"/>
        <v>394.4255</v>
      </c>
      <c r="J124" s="40" t="s">
        <v>455</v>
      </c>
      <c r="K124" s="43" t="s">
        <v>456</v>
      </c>
    </row>
    <row r="125" spans="1:137" ht="15">
      <c r="A125" s="44"/>
      <c r="B125" s="45" t="s">
        <v>21</v>
      </c>
      <c r="C125" s="45" t="s">
        <v>149</v>
      </c>
      <c r="D125" s="46" t="s">
        <v>457</v>
      </c>
      <c r="E125" s="45">
        <v>17</v>
      </c>
      <c r="F125" s="45">
        <v>32</v>
      </c>
      <c r="G125" s="52">
        <v>2</v>
      </c>
      <c r="H125" s="52">
        <v>9</v>
      </c>
      <c r="I125" s="46">
        <f t="shared" si="1"/>
        <v>408.45258999999999</v>
      </c>
      <c r="J125" s="45" t="s">
        <v>458</v>
      </c>
      <c r="K125" s="47" t="s">
        <v>459</v>
      </c>
    </row>
    <row r="126" spans="1:137" s="54" customFormat="1" ht="15">
      <c r="A126" s="34" t="s">
        <v>150</v>
      </c>
      <c r="B126" s="35" t="s">
        <v>7</v>
      </c>
      <c r="C126" s="35" t="s">
        <v>151</v>
      </c>
      <c r="D126" s="37" t="s">
        <v>460</v>
      </c>
      <c r="E126" s="35">
        <v>10</v>
      </c>
      <c r="F126" s="35">
        <v>17</v>
      </c>
      <c r="G126" s="53">
        <v>1</v>
      </c>
      <c r="H126" s="53">
        <v>7</v>
      </c>
      <c r="I126" s="37">
        <f t="shared" si="1"/>
        <v>263.24949000000004</v>
      </c>
      <c r="J126" s="35" t="s">
        <v>461</v>
      </c>
      <c r="K126" s="38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</row>
    <row r="127" spans="1:137" ht="15">
      <c r="A127" s="39"/>
      <c r="B127" s="40" t="s">
        <v>9</v>
      </c>
      <c r="C127" s="40" t="s">
        <v>152</v>
      </c>
      <c r="D127" s="42" t="s">
        <v>462</v>
      </c>
      <c r="E127" s="40">
        <v>11</v>
      </c>
      <c r="F127" s="40">
        <v>19</v>
      </c>
      <c r="G127" s="51">
        <v>1</v>
      </c>
      <c r="H127" s="51">
        <v>7</v>
      </c>
      <c r="I127" s="42">
        <f t="shared" si="1"/>
        <v>277.27658000000002</v>
      </c>
      <c r="J127" s="40" t="s">
        <v>463</v>
      </c>
      <c r="K127" s="43"/>
    </row>
    <row r="128" spans="1:137" ht="15">
      <c r="A128" s="39"/>
      <c r="B128" s="40" t="s">
        <v>11</v>
      </c>
      <c r="C128" s="41" t="s">
        <v>153</v>
      </c>
      <c r="D128" s="42" t="s">
        <v>464</v>
      </c>
      <c r="E128" s="40">
        <v>12</v>
      </c>
      <c r="F128" s="40">
        <v>21</v>
      </c>
      <c r="G128" s="51">
        <v>1</v>
      </c>
      <c r="H128" s="51">
        <v>7</v>
      </c>
      <c r="I128" s="42">
        <f t="shared" si="1"/>
        <v>291.30367000000001</v>
      </c>
      <c r="J128" s="40" t="s">
        <v>465</v>
      </c>
      <c r="K128" s="43"/>
    </row>
    <row r="129" spans="1:11" ht="15">
      <c r="A129" s="39"/>
      <c r="B129" s="40" t="s">
        <v>13</v>
      </c>
      <c r="C129" s="41" t="s">
        <v>154</v>
      </c>
      <c r="D129" s="42" t="s">
        <v>466</v>
      </c>
      <c r="E129" s="40">
        <v>13</v>
      </c>
      <c r="F129" s="40">
        <v>23</v>
      </c>
      <c r="G129" s="51">
        <v>1</v>
      </c>
      <c r="H129" s="51">
        <v>7</v>
      </c>
      <c r="I129" s="42">
        <f t="shared" si="1"/>
        <v>305.33076</v>
      </c>
      <c r="J129" s="40" t="s">
        <v>467</v>
      </c>
      <c r="K129" s="43"/>
    </row>
    <row r="130" spans="1:11" ht="15">
      <c r="A130" s="39"/>
      <c r="B130" s="40" t="s">
        <v>15</v>
      </c>
      <c r="C130" s="40" t="s">
        <v>155</v>
      </c>
      <c r="D130" s="42" t="s">
        <v>468</v>
      </c>
      <c r="E130" s="40">
        <v>14</v>
      </c>
      <c r="F130" s="40">
        <v>25</v>
      </c>
      <c r="G130" s="51">
        <v>1</v>
      </c>
      <c r="H130" s="51">
        <v>7</v>
      </c>
      <c r="I130" s="42">
        <f t="shared" si="1"/>
        <v>319.35784999999998</v>
      </c>
      <c r="J130" s="40" t="s">
        <v>469</v>
      </c>
      <c r="K130" s="43"/>
    </row>
    <row r="131" spans="1:11" ht="15">
      <c r="A131" s="39"/>
      <c r="B131" s="40" t="s">
        <v>17</v>
      </c>
      <c r="C131" s="40" t="s">
        <v>156</v>
      </c>
      <c r="D131" s="42" t="s">
        <v>470</v>
      </c>
      <c r="E131" s="40">
        <v>15</v>
      </c>
      <c r="F131" s="40">
        <v>27</v>
      </c>
      <c r="G131" s="51">
        <v>1</v>
      </c>
      <c r="H131" s="51">
        <v>7</v>
      </c>
      <c r="I131" s="42">
        <f t="shared" ref="I131:I143" si="2">E131*12.01115+F131*1.00797+G131*14.0067+H131*15.9994</f>
        <v>333.38494000000003</v>
      </c>
      <c r="J131" s="40" t="s">
        <v>471</v>
      </c>
      <c r="K131" s="43"/>
    </row>
    <row r="132" spans="1:11" ht="15">
      <c r="A132" s="39"/>
      <c r="B132" s="40" t="s">
        <v>19</v>
      </c>
      <c r="C132" s="41" t="s">
        <v>157</v>
      </c>
      <c r="D132" s="42" t="s">
        <v>472</v>
      </c>
      <c r="E132" s="40">
        <v>16</v>
      </c>
      <c r="F132" s="51">
        <v>29</v>
      </c>
      <c r="G132" s="51">
        <v>1</v>
      </c>
      <c r="H132" s="51">
        <v>7</v>
      </c>
      <c r="I132" s="42">
        <f t="shared" si="2"/>
        <v>347.41203000000002</v>
      </c>
      <c r="J132" s="40" t="s">
        <v>473</v>
      </c>
      <c r="K132" s="43"/>
    </row>
    <row r="133" spans="1:11" ht="15">
      <c r="A133" s="44"/>
      <c r="B133" s="45" t="s">
        <v>21</v>
      </c>
      <c r="C133" s="45" t="s">
        <v>158</v>
      </c>
      <c r="D133" s="46" t="s">
        <v>474</v>
      </c>
      <c r="E133" s="45">
        <v>17</v>
      </c>
      <c r="F133" s="52">
        <v>31</v>
      </c>
      <c r="G133" s="52">
        <v>1</v>
      </c>
      <c r="H133" s="52">
        <v>7</v>
      </c>
      <c r="I133" s="46">
        <f t="shared" si="2"/>
        <v>361.43912</v>
      </c>
      <c r="J133" s="45" t="s">
        <v>475</v>
      </c>
      <c r="K133" s="47"/>
    </row>
    <row r="134" spans="1:11" ht="15">
      <c r="A134" s="34" t="s">
        <v>159</v>
      </c>
      <c r="B134" s="35" t="s">
        <v>3</v>
      </c>
      <c r="C134" s="35" t="s">
        <v>160</v>
      </c>
      <c r="D134" s="35" t="s">
        <v>476</v>
      </c>
      <c r="E134" s="35">
        <v>8</v>
      </c>
      <c r="F134" s="35">
        <v>18</v>
      </c>
      <c r="G134" s="53">
        <v>0</v>
      </c>
      <c r="H134" s="53">
        <v>0</v>
      </c>
      <c r="I134" s="37">
        <f t="shared" si="2"/>
        <v>114.23266000000001</v>
      </c>
      <c r="J134" s="35" t="s">
        <v>477</v>
      </c>
      <c r="K134" s="38"/>
    </row>
    <row r="135" spans="1:11" ht="15">
      <c r="A135" s="39"/>
      <c r="B135" s="40" t="s">
        <v>5</v>
      </c>
      <c r="C135" s="40" t="s">
        <v>161</v>
      </c>
      <c r="D135" s="40" t="s">
        <v>478</v>
      </c>
      <c r="E135" s="40">
        <v>9</v>
      </c>
      <c r="F135" s="40">
        <v>20</v>
      </c>
      <c r="G135" s="51">
        <v>0</v>
      </c>
      <c r="H135" s="51">
        <v>0</v>
      </c>
      <c r="I135" s="42">
        <f t="shared" si="2"/>
        <v>128.25975</v>
      </c>
      <c r="J135" s="40" t="s">
        <v>479</v>
      </c>
      <c r="K135" s="43"/>
    </row>
    <row r="136" spans="1:11" ht="15">
      <c r="A136" s="39"/>
      <c r="B136" s="40" t="s">
        <v>7</v>
      </c>
      <c r="C136" s="40" t="s">
        <v>162</v>
      </c>
      <c r="D136" s="40" t="s">
        <v>480</v>
      </c>
      <c r="E136" s="40">
        <v>10</v>
      </c>
      <c r="F136" s="40">
        <v>22</v>
      </c>
      <c r="G136" s="51">
        <v>0</v>
      </c>
      <c r="H136" s="51">
        <v>0</v>
      </c>
      <c r="I136" s="42">
        <f t="shared" si="2"/>
        <v>142.28684000000001</v>
      </c>
      <c r="J136" s="40" t="s">
        <v>481</v>
      </c>
      <c r="K136" s="43"/>
    </row>
    <row r="137" spans="1:11" ht="15">
      <c r="A137" s="39"/>
      <c r="B137" s="40" t="s">
        <v>9</v>
      </c>
      <c r="C137" s="40" t="s">
        <v>163</v>
      </c>
      <c r="D137" s="40" t="s">
        <v>482</v>
      </c>
      <c r="E137" s="40">
        <v>11</v>
      </c>
      <c r="F137" s="40">
        <v>24</v>
      </c>
      <c r="G137" s="51">
        <v>0</v>
      </c>
      <c r="H137" s="51">
        <v>0</v>
      </c>
      <c r="I137" s="42">
        <f t="shared" si="2"/>
        <v>156.31393000000003</v>
      </c>
      <c r="J137" s="40" t="s">
        <v>483</v>
      </c>
      <c r="K137" s="43"/>
    </row>
    <row r="138" spans="1:11" ht="15">
      <c r="A138" s="39"/>
      <c r="B138" s="40" t="s">
        <v>11</v>
      </c>
      <c r="C138" s="40" t="s">
        <v>164</v>
      </c>
      <c r="D138" s="40" t="s">
        <v>484</v>
      </c>
      <c r="E138" s="40">
        <v>12</v>
      </c>
      <c r="F138" s="40">
        <v>26</v>
      </c>
      <c r="G138" s="51">
        <v>0</v>
      </c>
      <c r="H138" s="51">
        <v>0</v>
      </c>
      <c r="I138" s="42">
        <f t="shared" si="2"/>
        <v>170.34102000000001</v>
      </c>
      <c r="J138" s="40" t="s">
        <v>485</v>
      </c>
      <c r="K138" s="43"/>
    </row>
    <row r="139" spans="1:11" ht="15">
      <c r="A139" s="39"/>
      <c r="B139" s="40" t="s">
        <v>13</v>
      </c>
      <c r="C139" s="40" t="s">
        <v>165</v>
      </c>
      <c r="D139" s="40" t="s">
        <v>486</v>
      </c>
      <c r="E139" s="40">
        <v>13</v>
      </c>
      <c r="F139" s="40">
        <v>28</v>
      </c>
      <c r="G139" s="51">
        <v>0</v>
      </c>
      <c r="H139" s="51">
        <v>0</v>
      </c>
      <c r="I139" s="42">
        <f t="shared" si="2"/>
        <v>184.36811</v>
      </c>
      <c r="J139" s="40" t="s">
        <v>487</v>
      </c>
      <c r="K139" s="43"/>
    </row>
    <row r="140" spans="1:11" ht="15">
      <c r="A140" s="39"/>
      <c r="B140" s="40" t="s">
        <v>15</v>
      </c>
      <c r="C140" s="40" t="s">
        <v>166</v>
      </c>
      <c r="D140" s="40" t="s">
        <v>488</v>
      </c>
      <c r="E140" s="40">
        <v>14</v>
      </c>
      <c r="F140" s="40">
        <v>30</v>
      </c>
      <c r="G140" s="51">
        <v>0</v>
      </c>
      <c r="H140" s="51">
        <v>0</v>
      </c>
      <c r="I140" s="42">
        <f t="shared" si="2"/>
        <v>198.39520000000002</v>
      </c>
      <c r="J140" s="40" t="s">
        <v>489</v>
      </c>
      <c r="K140" s="43"/>
    </row>
    <row r="141" spans="1:11" ht="15">
      <c r="A141" s="39"/>
      <c r="B141" s="40" t="s">
        <v>17</v>
      </c>
      <c r="C141" s="40" t="s">
        <v>167</v>
      </c>
      <c r="D141" s="40" t="s">
        <v>490</v>
      </c>
      <c r="E141" s="40">
        <v>15</v>
      </c>
      <c r="F141" s="40">
        <v>32</v>
      </c>
      <c r="G141" s="51">
        <v>0</v>
      </c>
      <c r="H141" s="51">
        <v>0</v>
      </c>
      <c r="I141" s="42">
        <f t="shared" si="2"/>
        <v>212.42229000000003</v>
      </c>
      <c r="J141" s="40" t="s">
        <v>491</v>
      </c>
      <c r="K141" s="43"/>
    </row>
    <row r="142" spans="1:11" ht="15">
      <c r="A142" s="39"/>
      <c r="B142" s="40" t="s">
        <v>19</v>
      </c>
      <c r="C142" s="40" t="s">
        <v>168</v>
      </c>
      <c r="D142" s="40" t="s">
        <v>492</v>
      </c>
      <c r="E142" s="40">
        <v>16</v>
      </c>
      <c r="F142" s="40">
        <v>34</v>
      </c>
      <c r="G142" s="51">
        <v>0</v>
      </c>
      <c r="H142" s="51">
        <v>0</v>
      </c>
      <c r="I142" s="42">
        <f t="shared" si="2"/>
        <v>226.44938000000002</v>
      </c>
      <c r="J142" s="40" t="s">
        <v>493</v>
      </c>
      <c r="K142" s="43"/>
    </row>
    <row r="143" spans="1:11" ht="15">
      <c r="A143" s="44"/>
      <c r="B143" s="45" t="s">
        <v>21</v>
      </c>
      <c r="C143" s="45" t="s">
        <v>169</v>
      </c>
      <c r="D143" s="45" t="s">
        <v>494</v>
      </c>
      <c r="E143" s="45">
        <v>17</v>
      </c>
      <c r="F143" s="45">
        <v>36</v>
      </c>
      <c r="G143" s="52">
        <v>0</v>
      </c>
      <c r="H143" s="52">
        <v>0</v>
      </c>
      <c r="I143" s="46">
        <f t="shared" si="2"/>
        <v>240.47647000000001</v>
      </c>
      <c r="J143" s="45" t="s">
        <v>495</v>
      </c>
      <c r="K143" s="47"/>
    </row>
    <row r="146" spans="1:137">
      <c r="K146" s="3"/>
    </row>
    <row r="147" spans="1:137">
      <c r="K147" s="3"/>
    </row>
    <row r="148" spans="1:137">
      <c r="K148" s="3"/>
    </row>
    <row r="149" spans="1:137">
      <c r="K149" s="3"/>
    </row>
    <row r="150" spans="1:137">
      <c r="K150" s="3"/>
    </row>
    <row r="151" spans="1:137" s="24" customForma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</row>
    <row r="152" spans="1:137" s="24" customFormat="1">
      <c r="A152" s="3"/>
      <c r="B152" s="3"/>
      <c r="C152" s="4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</row>
    <row r="153" spans="1:137" s="24" customFormat="1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</row>
    <row r="154" spans="1:137" s="24" customForma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</row>
    <row r="155" spans="1:137" s="24" customForma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</row>
    <row r="156" spans="1:137" s="24" customForma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</row>
    <row r="157" spans="1:137" s="24" customFormat="1">
      <c r="A157" s="3"/>
      <c r="B157" s="3"/>
      <c r="C157" s="4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</row>
    <row r="158" spans="1:137" s="24" customFormat="1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</row>
    <row r="159" spans="1:137" s="24" customForma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</row>
    <row r="160" spans="1:137" s="24" customForma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</row>
    <row r="161" spans="1:137" s="24" customFormat="1">
      <c r="A161" s="3"/>
      <c r="B161" s="3"/>
      <c r="C161" s="4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</row>
    <row r="162" spans="1:137" s="24" customFormat="1">
      <c r="A162" s="3"/>
      <c r="B162" s="4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</row>
    <row r="163" spans="1:137" s="24" customForma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</row>
    <row r="164" spans="1:137" s="24" customForma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</row>
    <row r="165" spans="1:137" s="24" customForma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</row>
    <row r="166" spans="1:137" s="24" customFormat="1">
      <c r="A166" s="3"/>
      <c r="B166" s="3"/>
      <c r="C166" s="4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</row>
    <row r="167" spans="1:137" s="24" customFormat="1">
      <c r="A167" s="3"/>
      <c r="B167" s="4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</row>
    <row r="168" spans="1:137" s="24" customForma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</row>
    <row r="169" spans="1:137" s="24" customForma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</row>
    <row r="170" spans="1:137" s="24" customForma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</row>
    <row r="171" spans="1:137" s="24" customFormat="1">
      <c r="A171" s="3"/>
      <c r="B171" s="3"/>
      <c r="C171" s="4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</row>
    <row r="172" spans="1:137" s="24" customFormat="1">
      <c r="A172" s="3"/>
      <c r="B172" s="4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</row>
    <row r="173" spans="1:137" s="24" customForma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</row>
    <row r="174" spans="1:137" s="24" customForma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</row>
    <row r="175" spans="1:137" s="24" customForma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</row>
    <row r="176" spans="1:137" s="24" customForma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</row>
    <row r="177" spans="1:137" s="24" customForma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</row>
    <row r="178" spans="1:137" s="24" customForma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</row>
    <row r="179" spans="1:137" s="24" customForma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</row>
    <row r="180" spans="1:137" s="24" customForma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</row>
    <row r="181" spans="1:137" s="24" customForma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</row>
    <row r="182" spans="1:137" s="24" customForma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</row>
    <row r="183" spans="1:137" s="24" customForma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</row>
    <row r="184" spans="1:137" s="24" customForma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</row>
    <row r="185" spans="1:137" s="24" customForma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</row>
    <row r="186" spans="1:137" s="24" customForma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</row>
    <row r="187" spans="1:137" s="24" customForma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</row>
    <row r="188" spans="1:137" s="24" customForma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</row>
    <row r="189" spans="1:137" s="24" customForma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</row>
    <row r="190" spans="1:137" s="24" customForma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</row>
    <row r="191" spans="1:137" s="24" customForma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</row>
    <row r="192" spans="1:137" s="24" customForma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</row>
    <row r="193" spans="1:137" s="24" customForma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</row>
    <row r="194" spans="1:137" s="24" customForma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</row>
    <row r="195" spans="1:137" s="24" customForma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</row>
    <row r="196" spans="1:137" s="24" customForma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</row>
    <row r="197" spans="1:137" s="24" customForma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</row>
    <row r="198" spans="1:137" s="24" customForma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</row>
    <row r="199" spans="1:137" s="24" customForma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</row>
    <row r="200" spans="1:137" s="24" customForma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</row>
    <row r="201" spans="1:137" s="24" customForma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</row>
    <row r="202" spans="1:137" s="24" customForma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</row>
    <row r="203" spans="1:137" s="24" customForma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</row>
    <row r="204" spans="1:137" s="24" customForma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</row>
    <row r="205" spans="1:137" s="24" customForma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</row>
    <row r="206" spans="1:137" s="24" customForma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</row>
    <row r="207" spans="1:137" s="24" customForma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</row>
    <row r="208" spans="1:137" s="24" customForma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</row>
    <row r="209" spans="1:137" s="24" customForma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</row>
    <row r="210" spans="1:137" s="24" customForma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</row>
    <row r="211" spans="1:137" s="24" customForma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</row>
    <row r="212" spans="1:137" s="24" customForma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</row>
    <row r="213" spans="1:137" s="24" customForma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</row>
    <row r="214" spans="1:137" s="24" customForma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</row>
    <row r="215" spans="1:137" s="24" customForma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</row>
    <row r="216" spans="1:137" s="24" customForma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</row>
    <row r="217" spans="1:137" s="24" customForma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</row>
    <row r="218" spans="1:137" s="24" customForma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</row>
    <row r="219" spans="1:137" s="24" customForma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</row>
    <row r="220" spans="1:137" s="24" customForma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</row>
    <row r="221" spans="1:137" s="24" customForma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</row>
    <row r="222" spans="1:137" s="24" customForma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</row>
    <row r="223" spans="1:137" s="24" customForma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</row>
    <row r="224" spans="1:137" s="24" customForma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</row>
    <row r="225" spans="1:137" s="24" customForma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</row>
    <row r="226" spans="1:137" s="24" customForma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</row>
    <row r="227" spans="1:137" s="24" customForma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</row>
    <row r="228" spans="1:137" s="24" customForma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</row>
    <row r="229" spans="1:137" s="24" customForma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</row>
    <row r="230" spans="1:137" s="24" customForma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</row>
    <row r="231" spans="1:137">
      <c r="K231" s="3"/>
    </row>
    <row r="232" spans="1:137">
      <c r="K232" s="3"/>
    </row>
    <row r="233" spans="1:137">
      <c r="K233" s="3"/>
    </row>
    <row r="234" spans="1:137">
      <c r="K234" s="3"/>
    </row>
    <row r="235" spans="1:137">
      <c r="K235" s="3"/>
    </row>
    <row r="236" spans="1:137">
      <c r="K236" s="3"/>
    </row>
    <row r="237" spans="1:137">
      <c r="K237" s="3"/>
    </row>
    <row r="238" spans="1:137">
      <c r="K238" s="3"/>
    </row>
    <row r="239" spans="1:137">
      <c r="K239" s="3"/>
    </row>
    <row r="240" spans="1:137">
      <c r="K240" s="3"/>
    </row>
    <row r="241" spans="2:11">
      <c r="K241" s="3"/>
    </row>
    <row r="242" spans="2:11">
      <c r="K242" s="3"/>
    </row>
    <row r="243" spans="2:11">
      <c r="K243" s="3"/>
    </row>
    <row r="244" spans="2:11">
      <c r="K244" s="3"/>
    </row>
    <row r="245" spans="2:11">
      <c r="K245" s="3"/>
    </row>
    <row r="246" spans="2:11">
      <c r="K246" s="3"/>
    </row>
    <row r="247" spans="2:11">
      <c r="C247" s="4"/>
      <c r="K247" s="3"/>
    </row>
    <row r="248" spans="2:11">
      <c r="B248" s="4"/>
      <c r="K248" s="3"/>
    </row>
    <row r="249" spans="2:11">
      <c r="K249" s="3"/>
    </row>
    <row r="250" spans="2:11">
      <c r="K250" s="3"/>
    </row>
    <row r="251" spans="2:11">
      <c r="K251" s="3"/>
    </row>
    <row r="252" spans="2:11">
      <c r="K252" s="3"/>
    </row>
    <row r="253" spans="2:11">
      <c r="K253" s="3"/>
    </row>
    <row r="254" spans="2:11">
      <c r="K254" s="3"/>
    </row>
    <row r="255" spans="2:11">
      <c r="K255" s="3"/>
    </row>
    <row r="256" spans="2:11">
      <c r="K256" s="3"/>
    </row>
    <row r="257" spans="2:11">
      <c r="K257" s="3"/>
    </row>
    <row r="258" spans="2:11">
      <c r="K258" s="3"/>
    </row>
    <row r="259" spans="2:11">
      <c r="C259" s="4"/>
      <c r="K259" s="3"/>
    </row>
    <row r="260" spans="2:11">
      <c r="B260" s="4"/>
      <c r="K260" s="3"/>
    </row>
    <row r="261" spans="2:11">
      <c r="K261" s="3"/>
    </row>
    <row r="262" spans="2:11">
      <c r="K262" s="3"/>
    </row>
    <row r="263" spans="2:11">
      <c r="K263" s="3"/>
    </row>
    <row r="264" spans="2:11">
      <c r="K264" s="3"/>
    </row>
    <row r="265" spans="2:11">
      <c r="K265" s="3"/>
    </row>
    <row r="266" spans="2:11">
      <c r="K266" s="3"/>
    </row>
    <row r="267" spans="2:11">
      <c r="K267" s="3"/>
    </row>
    <row r="268" spans="2:11">
      <c r="K268" s="3"/>
    </row>
    <row r="269" spans="2:11">
      <c r="K269" s="3"/>
    </row>
    <row r="270" spans="2:11">
      <c r="C270" s="4"/>
      <c r="K270" s="3"/>
    </row>
    <row r="271" spans="2:11">
      <c r="B271" s="4"/>
      <c r="K271" s="3"/>
    </row>
    <row r="272" spans="2:11">
      <c r="K272" s="3"/>
    </row>
    <row r="273" spans="11:11">
      <c r="K273" s="3"/>
    </row>
    <row r="274" spans="11:11">
      <c r="K274" s="3"/>
    </row>
    <row r="275" spans="11:11">
      <c r="K275" s="3"/>
    </row>
    <row r="276" spans="11:11">
      <c r="K276" s="3"/>
    </row>
    <row r="277" spans="11:11">
      <c r="K277" s="3"/>
    </row>
    <row r="278" spans="11:11">
      <c r="K278" s="3"/>
    </row>
    <row r="279" spans="11:11">
      <c r="K279" s="3"/>
    </row>
    <row r="280" spans="11:11">
      <c r="K280" s="3"/>
    </row>
    <row r="281" spans="11:11">
      <c r="K281" s="3"/>
    </row>
    <row r="282" spans="11:11">
      <c r="K282" s="3"/>
    </row>
    <row r="283" spans="11:11">
      <c r="K283" s="3"/>
    </row>
    <row r="284" spans="11:11">
      <c r="K284" s="3"/>
    </row>
    <row r="285" spans="11:11">
      <c r="K285" s="3"/>
    </row>
    <row r="286" spans="11:11">
      <c r="K286" s="3"/>
    </row>
    <row r="287" spans="11:11">
      <c r="K287" s="3"/>
    </row>
    <row r="288" spans="11:11">
      <c r="K288" s="3"/>
    </row>
    <row r="289" spans="2:11">
      <c r="K289" s="3"/>
    </row>
    <row r="290" spans="2:11">
      <c r="K290" s="3"/>
    </row>
    <row r="291" spans="2:11">
      <c r="K291" s="3"/>
    </row>
    <row r="292" spans="2:11">
      <c r="K292" s="3"/>
    </row>
    <row r="293" spans="2:11">
      <c r="K293" s="3"/>
    </row>
    <row r="294" spans="2:11">
      <c r="K294" s="3"/>
    </row>
    <row r="295" spans="2:11">
      <c r="K295" s="3"/>
    </row>
    <row r="296" spans="2:11">
      <c r="K296" s="3"/>
    </row>
    <row r="297" spans="2:11">
      <c r="C297" s="4"/>
      <c r="K297" s="3"/>
    </row>
    <row r="298" spans="2:11">
      <c r="B298" s="4"/>
      <c r="K298" s="3"/>
    </row>
    <row r="299" spans="2:11">
      <c r="K299" s="3"/>
    </row>
    <row r="300" spans="2:11">
      <c r="K300" s="3"/>
    </row>
    <row r="301" spans="2:11">
      <c r="K301" s="3"/>
    </row>
    <row r="302" spans="2:11" ht="15">
      <c r="C302" s="55"/>
      <c r="K302" s="3"/>
    </row>
    <row r="303" spans="2:11" ht="15">
      <c r="B303" s="55"/>
      <c r="C303" s="55"/>
      <c r="K303" s="3"/>
    </row>
    <row r="304" spans="2:11" ht="15">
      <c r="B304" s="55"/>
      <c r="C304" s="55"/>
      <c r="K304" s="3"/>
    </row>
    <row r="305" spans="2:11" ht="15">
      <c r="B305" s="55"/>
      <c r="C305" s="55"/>
      <c r="K305" s="3"/>
    </row>
    <row r="306" spans="2:11" ht="15">
      <c r="B306" s="55"/>
      <c r="C306" s="55"/>
      <c r="K306" s="3"/>
    </row>
    <row r="307" spans="2:11" ht="15">
      <c r="B307" s="55"/>
      <c r="C307" s="4"/>
      <c r="K307" s="3"/>
    </row>
    <row r="308" spans="2:11">
      <c r="B308" s="4"/>
      <c r="C308" s="4"/>
      <c r="K308" s="3"/>
    </row>
    <row r="309" spans="2:11">
      <c r="B309" s="4"/>
      <c r="C309" s="4"/>
      <c r="K309" s="3"/>
    </row>
    <row r="310" spans="2:11">
      <c r="B310" s="4"/>
      <c r="C310" s="4"/>
      <c r="K310" s="3"/>
    </row>
    <row r="311" spans="2:11">
      <c r="B311" s="4"/>
      <c r="C311" s="4"/>
      <c r="K311" s="3"/>
    </row>
    <row r="312" spans="2:11">
      <c r="B312" s="4"/>
      <c r="C312" s="4"/>
      <c r="K312" s="3"/>
    </row>
    <row r="313" spans="2:11">
      <c r="B313" s="4"/>
      <c r="C313" s="4"/>
      <c r="J313" s="4"/>
      <c r="K313" s="3"/>
    </row>
    <row r="314" spans="2:11">
      <c r="B314" s="4"/>
      <c r="K314" s="3"/>
    </row>
    <row r="315" spans="2:11">
      <c r="C315" s="4"/>
      <c r="K315" s="3"/>
    </row>
    <row r="316" spans="2:11">
      <c r="B316" s="4"/>
      <c r="C316" s="4"/>
      <c r="K316" s="3"/>
    </row>
    <row r="317" spans="2:11">
      <c r="B317" s="4"/>
      <c r="K317" s="3"/>
    </row>
    <row r="318" spans="2:11">
      <c r="K318" s="3"/>
    </row>
    <row r="319" spans="2:11">
      <c r="K319" s="3"/>
    </row>
    <row r="320" spans="2:11">
      <c r="K320" s="3"/>
    </row>
    <row r="321" spans="2:11">
      <c r="C321" s="4"/>
      <c r="K321" s="3"/>
    </row>
    <row r="322" spans="2:11">
      <c r="B322" s="4"/>
      <c r="K322" s="3"/>
    </row>
    <row r="323" spans="2:11">
      <c r="K323" s="3"/>
    </row>
    <row r="324" spans="2:11">
      <c r="K324" s="3"/>
    </row>
    <row r="325" spans="2:11">
      <c r="K325" s="3"/>
    </row>
    <row r="326" spans="2:11">
      <c r="J326" s="4"/>
      <c r="K326" s="3"/>
    </row>
    <row r="327" spans="2:11">
      <c r="J327" s="4"/>
      <c r="K327" s="3"/>
    </row>
    <row r="328" spans="2:11">
      <c r="J328" s="4"/>
      <c r="K328" s="3"/>
    </row>
    <row r="329" spans="2:11">
      <c r="J329" s="4"/>
      <c r="K329" s="3"/>
    </row>
    <row r="330" spans="2:11">
      <c r="K330" s="3"/>
    </row>
    <row r="331" spans="2:11">
      <c r="K331" s="3"/>
    </row>
    <row r="332" spans="2:11">
      <c r="K332" s="3"/>
    </row>
    <row r="333" spans="2:11">
      <c r="K333" s="3"/>
    </row>
    <row r="334" spans="2:11">
      <c r="K334" s="3"/>
    </row>
    <row r="335" spans="2:11">
      <c r="K335" s="3"/>
    </row>
    <row r="336" spans="2:11">
      <c r="K336" s="3"/>
    </row>
    <row r="337" spans="2:11">
      <c r="K337" s="3"/>
    </row>
    <row r="338" spans="2:11">
      <c r="K338" s="3"/>
    </row>
    <row r="339" spans="2:11">
      <c r="K339" s="3"/>
    </row>
    <row r="340" spans="2:11">
      <c r="K340" s="3"/>
    </row>
    <row r="341" spans="2:11">
      <c r="C341" s="4"/>
      <c r="K341" s="3"/>
    </row>
    <row r="342" spans="2:11">
      <c r="B342" s="4"/>
      <c r="C342" s="4"/>
      <c r="K342" s="3"/>
    </row>
    <row r="343" spans="2:11">
      <c r="B343" s="4"/>
      <c r="C343" s="4"/>
      <c r="K343" s="3"/>
    </row>
    <row r="344" spans="2:11">
      <c r="B344" s="4"/>
      <c r="C344" s="4"/>
      <c r="K344" s="3"/>
    </row>
    <row r="345" spans="2:11">
      <c r="B345" s="4"/>
      <c r="C345" s="4"/>
      <c r="K345" s="3"/>
    </row>
    <row r="346" spans="2:11">
      <c r="B346" s="4"/>
      <c r="C346" s="4"/>
      <c r="K346" s="3"/>
    </row>
    <row r="347" spans="2:11">
      <c r="B347" s="4"/>
      <c r="C347" s="4"/>
      <c r="K347" s="3"/>
    </row>
    <row r="348" spans="2:11">
      <c r="B348" s="4"/>
      <c r="C348" s="4"/>
      <c r="K348" s="3"/>
    </row>
    <row r="349" spans="2:11">
      <c r="B349" s="4"/>
      <c r="C349" s="4"/>
      <c r="K349" s="3"/>
    </row>
    <row r="350" spans="2:11">
      <c r="B350" s="4"/>
      <c r="C350" s="4"/>
      <c r="K350" s="3"/>
    </row>
    <row r="351" spans="2:11">
      <c r="B351" s="4"/>
      <c r="K351" s="3"/>
    </row>
    <row r="352" spans="2:11">
      <c r="K352" s="3"/>
    </row>
    <row r="353" spans="2:11">
      <c r="K353" s="3"/>
    </row>
    <row r="354" spans="2:11">
      <c r="K354" s="3"/>
    </row>
    <row r="355" spans="2:11">
      <c r="K355" s="3"/>
    </row>
    <row r="356" spans="2:11">
      <c r="K356" s="3"/>
    </row>
    <row r="357" spans="2:11" ht="13.5" customHeight="1">
      <c r="K357" s="3"/>
    </row>
    <row r="358" spans="2:11" ht="13.5" customHeight="1">
      <c r="K358" s="3"/>
    </row>
    <row r="359" spans="2:11" ht="13.5" customHeight="1">
      <c r="K359" s="3"/>
    </row>
    <row r="360" spans="2:11" ht="13.5" customHeight="1">
      <c r="K360" s="3"/>
    </row>
    <row r="361" spans="2:11" ht="13.5" customHeight="1">
      <c r="K361" s="3"/>
    </row>
    <row r="362" spans="2:11" ht="13.5" customHeight="1">
      <c r="C362" s="4"/>
      <c r="K362" s="3"/>
    </row>
    <row r="363" spans="2:11">
      <c r="B363" s="4"/>
      <c r="C363" s="4"/>
      <c r="K363" s="3"/>
    </row>
    <row r="364" spans="2:11">
      <c r="B364" s="4"/>
      <c r="C364" s="4"/>
      <c r="K364" s="3"/>
    </row>
    <row r="365" spans="2:11">
      <c r="B365" s="4"/>
      <c r="C365" s="4"/>
      <c r="K365" s="3"/>
    </row>
    <row r="366" spans="2:11">
      <c r="B366" s="4"/>
      <c r="C366" s="4"/>
      <c r="K366" s="3"/>
    </row>
    <row r="367" spans="2:11">
      <c r="B367" s="4"/>
      <c r="C367" s="4"/>
      <c r="K367" s="3"/>
    </row>
    <row r="368" spans="2:11">
      <c r="B368" s="4"/>
      <c r="C368" s="4"/>
      <c r="K368" s="3"/>
    </row>
    <row r="369" spans="2:11">
      <c r="B369" s="4"/>
      <c r="C369" s="4"/>
      <c r="K369" s="3"/>
    </row>
    <row r="370" spans="2:11">
      <c r="B370" s="4"/>
      <c r="C370" s="4"/>
      <c r="K370" s="3"/>
    </row>
    <row r="371" spans="2:11">
      <c r="B371" s="4"/>
      <c r="C371" s="4"/>
      <c r="K371" s="3"/>
    </row>
    <row r="372" spans="2:11">
      <c r="B372" s="4"/>
      <c r="C372" s="4"/>
      <c r="K372" s="3"/>
    </row>
    <row r="373" spans="2:11">
      <c r="B373" s="4"/>
      <c r="C373" s="4"/>
      <c r="K373" s="3"/>
    </row>
    <row r="374" spans="2:11">
      <c r="B374" s="4"/>
    </row>
  </sheetData>
  <pageMargins left="0.75" right="0.75" top="1" bottom="1" header="0.5" footer="0.5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389"/>
  <sheetViews>
    <sheetView topLeftCell="A5" workbookViewId="0">
      <selection activeCell="F26" sqref="F26"/>
    </sheetView>
  </sheetViews>
  <sheetFormatPr baseColWidth="10" defaultColWidth="9.1640625" defaultRowHeight="12" x14ac:dyDescent="0"/>
  <cols>
    <col min="1" max="1" width="6.6640625" style="3" bestFit="1" customWidth="1"/>
    <col min="2" max="2" width="7.83203125" style="3" bestFit="1" customWidth="1"/>
    <col min="3" max="5" width="6.6640625" style="3" customWidth="1"/>
    <col min="6" max="6" width="7.5" style="3" customWidth="1"/>
    <col min="7" max="7" width="6.6640625" style="3" customWidth="1"/>
    <col min="8" max="8" width="7" style="3" customWidth="1"/>
    <col min="9" max="9" width="6.6640625" style="3" customWidth="1"/>
    <col min="10" max="10" width="2.33203125" style="3" customWidth="1"/>
    <col min="11" max="14" width="8.5" style="3" customWidth="1"/>
    <col min="15" max="15" width="2.83203125" style="3" customWidth="1"/>
    <col min="16" max="16" width="9.6640625" style="4" bestFit="1" customWidth="1"/>
    <col min="17" max="19" width="9.33203125" style="4" bestFit="1" customWidth="1"/>
    <col min="20" max="20" width="2.83203125" style="3" customWidth="1"/>
    <col min="21" max="22" width="7.6640625" style="24" customWidth="1"/>
    <col min="23" max="23" width="2.6640625" style="3" customWidth="1"/>
    <col min="24" max="24" width="9.33203125" style="24" customWidth="1"/>
    <col min="25" max="27" width="9.83203125" style="56" customWidth="1"/>
    <col min="28" max="28" width="7.6640625" style="24" customWidth="1"/>
    <col min="29" max="16384" width="9.1640625" style="3"/>
  </cols>
  <sheetData>
    <row r="1" spans="1:28">
      <c r="Z1" s="24"/>
      <c r="AA1" s="24"/>
    </row>
    <row r="2" spans="1:28">
      <c r="K2" s="5" t="s">
        <v>496</v>
      </c>
      <c r="P2" s="5" t="s">
        <v>497</v>
      </c>
      <c r="Y2" s="24"/>
      <c r="Z2" s="24"/>
      <c r="AA2" s="24"/>
    </row>
    <row r="3" spans="1:28">
      <c r="K3" s="3" t="s">
        <v>498</v>
      </c>
      <c r="P3" s="24" t="s">
        <v>499</v>
      </c>
      <c r="Y3" s="24"/>
      <c r="Z3" s="24"/>
      <c r="AA3" s="24"/>
    </row>
    <row r="4" spans="1:28">
      <c r="K4" s="57" t="s">
        <v>500</v>
      </c>
      <c r="L4" s="58" t="s">
        <v>501</v>
      </c>
      <c r="M4" s="58" t="s">
        <v>502</v>
      </c>
      <c r="N4" s="59" t="s">
        <v>503</v>
      </c>
      <c r="P4" s="60" t="s">
        <v>504</v>
      </c>
      <c r="Q4" s="4">
        <v>1000</v>
      </c>
      <c r="R4" s="4" t="s">
        <v>505</v>
      </c>
      <c r="Y4" s="24"/>
      <c r="Z4" s="24"/>
      <c r="AA4" s="24"/>
    </row>
    <row r="5" spans="1:28">
      <c r="K5" s="61" t="s">
        <v>506</v>
      </c>
      <c r="L5" s="62" t="s">
        <v>506</v>
      </c>
      <c r="M5" s="62"/>
      <c r="N5" s="63"/>
      <c r="P5" s="60" t="s">
        <v>507</v>
      </c>
      <c r="Q5" s="4">
        <v>2400</v>
      </c>
      <c r="R5" s="3" t="s">
        <v>505</v>
      </c>
      <c r="Y5" s="24"/>
      <c r="Z5" s="24"/>
      <c r="AA5" s="24"/>
    </row>
    <row r="6" spans="1:28">
      <c r="J6" s="64" t="s">
        <v>508</v>
      </c>
      <c r="K6" s="65">
        <v>1.38</v>
      </c>
      <c r="L6" s="65">
        <v>1.63</v>
      </c>
      <c r="M6" s="65">
        <v>0.95</v>
      </c>
      <c r="N6" s="66">
        <v>1.45</v>
      </c>
      <c r="O6" s="60"/>
      <c r="P6" s="57" t="s">
        <v>500</v>
      </c>
      <c r="Q6" s="58" t="s">
        <v>501</v>
      </c>
      <c r="R6" s="58" t="s">
        <v>502</v>
      </c>
      <c r="S6" s="59" t="s">
        <v>503</v>
      </c>
      <c r="Y6" s="24"/>
      <c r="Z6" s="24"/>
      <c r="AA6" s="24"/>
    </row>
    <row r="7" spans="1:28">
      <c r="J7" s="67" t="s">
        <v>509</v>
      </c>
      <c r="K7" s="68">
        <v>0.63</v>
      </c>
      <c r="L7" s="68">
        <v>0.51</v>
      </c>
      <c r="M7" s="68">
        <v>0.64</v>
      </c>
      <c r="N7" s="69">
        <v>0.6</v>
      </c>
      <c r="P7" s="61" t="s">
        <v>506</v>
      </c>
      <c r="Q7" s="62" t="s">
        <v>506</v>
      </c>
      <c r="R7" s="62"/>
      <c r="S7" s="63"/>
      <c r="Y7" s="24"/>
      <c r="Z7" s="24"/>
      <c r="AA7" s="24"/>
    </row>
    <row r="8" spans="1:28">
      <c r="J8" s="67" t="s">
        <v>510</v>
      </c>
      <c r="K8" s="68">
        <v>0.98</v>
      </c>
      <c r="L8" s="68">
        <v>1.51</v>
      </c>
      <c r="M8" s="68">
        <v>0.49</v>
      </c>
      <c r="N8" s="69">
        <v>0.86</v>
      </c>
      <c r="O8" s="70" t="s">
        <v>511</v>
      </c>
      <c r="P8" s="71">
        <f>2*P9</f>
        <v>0.44</v>
      </c>
      <c r="Q8" s="65">
        <f>2*Q9</f>
        <v>0.44</v>
      </c>
      <c r="R8" s="65">
        <f>2*R9</f>
        <v>0.48</v>
      </c>
      <c r="S8" s="66">
        <f>2*S9</f>
        <v>0.57999999999999996</v>
      </c>
      <c r="Y8" s="24"/>
      <c r="Z8" s="24"/>
      <c r="AA8" s="24"/>
    </row>
    <row r="9" spans="1:28">
      <c r="J9" s="67" t="s">
        <v>512</v>
      </c>
      <c r="K9" s="68">
        <v>0.42</v>
      </c>
      <c r="L9" s="68">
        <v>0.28000000000000003</v>
      </c>
      <c r="M9" s="68">
        <v>0.55000000000000004</v>
      </c>
      <c r="N9" s="69">
        <v>0.37</v>
      </c>
      <c r="O9" s="72" t="s">
        <v>513</v>
      </c>
      <c r="P9" s="73">
        <v>0.22</v>
      </c>
      <c r="Q9" s="68">
        <v>0.22</v>
      </c>
      <c r="R9" s="68">
        <v>0.24</v>
      </c>
      <c r="S9" s="69">
        <v>0.28999999999999998</v>
      </c>
      <c r="Y9" s="24"/>
      <c r="Z9" s="24"/>
      <c r="AA9" s="24"/>
    </row>
    <row r="10" spans="1:28">
      <c r="J10" s="67" t="s">
        <v>514</v>
      </c>
      <c r="K10" s="68">
        <v>3.21</v>
      </c>
      <c r="L10" s="68">
        <v>3.2</v>
      </c>
      <c r="M10" s="68">
        <v>2.52</v>
      </c>
      <c r="N10" s="69">
        <v>3.12</v>
      </c>
      <c r="O10" s="74" t="s">
        <v>515</v>
      </c>
      <c r="P10" s="75">
        <f>P8*$Q$4*1000+(1-P8)*$Q$5*1000</f>
        <v>1784000.0000000002</v>
      </c>
      <c r="Q10" s="76">
        <f>Q8*$Q$4*1000+(1-Q8)*$Q$5*1000</f>
        <v>1784000.0000000002</v>
      </c>
      <c r="R10" s="76">
        <f>R8*$Q$4*1000+(1-R8)*$Q$5*1000</f>
        <v>1728000</v>
      </c>
      <c r="S10" s="77">
        <f>S8*$Q$4*1000+(1-S8)*$Q$5*1000</f>
        <v>1588000</v>
      </c>
      <c r="Y10" s="24"/>
      <c r="Z10" s="24"/>
      <c r="AA10" s="24"/>
    </row>
    <row r="11" spans="1:28">
      <c r="J11" s="78" t="s">
        <v>516</v>
      </c>
      <c r="K11" s="76">
        <v>-7.24</v>
      </c>
      <c r="L11" s="76">
        <v>-7.33</v>
      </c>
      <c r="M11" s="76">
        <v>-5.95</v>
      </c>
      <c r="N11" s="77">
        <v>-6.99</v>
      </c>
      <c r="Y11" s="24"/>
      <c r="Z11" s="24"/>
      <c r="AA11" s="24"/>
    </row>
    <row r="12" spans="1:28">
      <c r="C12" s="5" t="s">
        <v>517</v>
      </c>
      <c r="J12" s="56" t="s">
        <v>518</v>
      </c>
      <c r="K12" s="4">
        <v>0.96699999999999997</v>
      </c>
      <c r="L12" s="12">
        <v>0.96299999999999997</v>
      </c>
      <c r="M12" s="4">
        <v>0.97499999999999998</v>
      </c>
      <c r="N12" s="4">
        <v>0.96499999999999997</v>
      </c>
      <c r="P12" s="5" t="s">
        <v>519</v>
      </c>
      <c r="X12" s="5" t="s">
        <v>519</v>
      </c>
      <c r="Y12" s="24"/>
      <c r="Z12" s="24"/>
      <c r="AA12" s="24"/>
    </row>
    <row r="13" spans="1:28">
      <c r="O13" s="60"/>
      <c r="P13" s="5" t="s">
        <v>520</v>
      </c>
      <c r="U13" s="24" t="s">
        <v>521</v>
      </c>
      <c r="X13" s="5" t="s">
        <v>522</v>
      </c>
      <c r="Y13" s="24"/>
      <c r="Z13" s="24"/>
      <c r="AA13" s="24"/>
    </row>
    <row r="14" spans="1:28">
      <c r="A14" s="25"/>
      <c r="B14" s="26"/>
      <c r="C14" s="25"/>
      <c r="D14" s="26"/>
      <c r="E14" s="26"/>
      <c r="F14" s="26"/>
      <c r="G14" s="26"/>
      <c r="H14" s="26"/>
      <c r="I14" s="79"/>
      <c r="J14" s="80"/>
      <c r="K14" s="57" t="s">
        <v>523</v>
      </c>
      <c r="L14" s="58" t="s">
        <v>523</v>
      </c>
      <c r="M14" s="58" t="s">
        <v>523</v>
      </c>
      <c r="N14" s="59" t="s">
        <v>523</v>
      </c>
      <c r="P14" s="57" t="s">
        <v>524</v>
      </c>
      <c r="Q14" s="58" t="s">
        <v>524</v>
      </c>
      <c r="R14" s="58" t="s">
        <v>524</v>
      </c>
      <c r="S14" s="59" t="s">
        <v>524</v>
      </c>
      <c r="U14" s="81" t="s">
        <v>525</v>
      </c>
      <c r="V14" s="82" t="s">
        <v>526</v>
      </c>
      <c r="X14" s="57" t="s">
        <v>524</v>
      </c>
      <c r="Y14" s="58" t="s">
        <v>524</v>
      </c>
      <c r="Z14" s="58" t="s">
        <v>524</v>
      </c>
      <c r="AA14" s="59" t="s">
        <v>524</v>
      </c>
      <c r="AB14" s="59" t="s">
        <v>524</v>
      </c>
    </row>
    <row r="15" spans="1:28">
      <c r="A15" s="27" t="s">
        <v>527</v>
      </c>
      <c r="B15" s="28" t="s">
        <v>170</v>
      </c>
      <c r="C15" s="83" t="s">
        <v>528</v>
      </c>
      <c r="D15" s="84" t="s">
        <v>529</v>
      </c>
      <c r="E15" s="85" t="s">
        <v>530</v>
      </c>
      <c r="F15" s="85" t="s">
        <v>531</v>
      </c>
      <c r="G15" s="86" t="s">
        <v>532</v>
      </c>
      <c r="H15" s="85" t="s">
        <v>533</v>
      </c>
      <c r="I15" s="87" t="s">
        <v>534</v>
      </c>
      <c r="K15" s="88" t="s">
        <v>500</v>
      </c>
      <c r="L15" s="85" t="s">
        <v>501</v>
      </c>
      <c r="M15" s="85" t="s">
        <v>502</v>
      </c>
      <c r="N15" s="85" t="s">
        <v>503</v>
      </c>
      <c r="O15" s="158"/>
      <c r="P15" s="85" t="s">
        <v>500</v>
      </c>
      <c r="Q15" s="85" t="s">
        <v>501</v>
      </c>
      <c r="R15" s="85" t="s">
        <v>502</v>
      </c>
      <c r="S15" s="87" t="s">
        <v>503</v>
      </c>
      <c r="U15" s="89" t="s">
        <v>535</v>
      </c>
      <c r="V15" s="90" t="s">
        <v>536</v>
      </c>
      <c r="X15" s="88" t="s">
        <v>506</v>
      </c>
      <c r="Y15" s="85" t="s">
        <v>506</v>
      </c>
      <c r="Z15" s="85"/>
      <c r="AA15" s="87"/>
      <c r="AB15" s="91"/>
    </row>
    <row r="16" spans="1:28">
      <c r="A16" s="31"/>
      <c r="B16" s="32"/>
      <c r="C16" s="92"/>
      <c r="D16" s="93"/>
      <c r="E16" s="94"/>
      <c r="F16" s="62"/>
      <c r="G16" s="95"/>
      <c r="H16" s="32"/>
      <c r="I16" s="33"/>
      <c r="K16" s="61" t="s">
        <v>506</v>
      </c>
      <c r="L16" s="62" t="s">
        <v>506</v>
      </c>
      <c r="M16" s="62"/>
      <c r="N16" s="62"/>
      <c r="O16" s="159"/>
      <c r="P16" s="62" t="s">
        <v>506</v>
      </c>
      <c r="Q16" s="62" t="s">
        <v>506</v>
      </c>
      <c r="R16" s="62"/>
      <c r="S16" s="63"/>
      <c r="U16" s="96"/>
      <c r="V16" s="97"/>
      <c r="X16" s="61" t="s">
        <v>500</v>
      </c>
      <c r="Y16" s="85" t="s">
        <v>501</v>
      </c>
      <c r="Z16" s="62" t="s">
        <v>502</v>
      </c>
      <c r="AA16" s="63" t="s">
        <v>503</v>
      </c>
      <c r="AB16" s="98" t="s">
        <v>537</v>
      </c>
    </row>
    <row r="17" spans="1:28">
      <c r="A17" s="34" t="s">
        <v>2</v>
      </c>
      <c r="B17" s="35" t="s">
        <v>3</v>
      </c>
      <c r="C17" s="99">
        <v>0</v>
      </c>
      <c r="D17" s="100">
        <v>0.2064</v>
      </c>
      <c r="E17" s="100">
        <v>0.16389999999999999</v>
      </c>
      <c r="F17" s="100">
        <v>5.3014999999999999</v>
      </c>
      <c r="G17" s="100">
        <v>0.75219999999999998</v>
      </c>
      <c r="H17" s="100">
        <v>0.1925</v>
      </c>
      <c r="I17" s="101">
        <v>1.4686999999999999</v>
      </c>
      <c r="J17" s="157"/>
      <c r="K17" s="102">
        <f t="shared" ref="K17:K48" si="0">10^($K$6*G17+$K$7*F17+$K$8*I17+$K$9*D17+$K$10*C17+$K$11)</f>
        <v>4.6131226347609973E-2</v>
      </c>
      <c r="L17" s="103">
        <f t="shared" ref="L17:L48" si="1">10^($L$6*G17+$L$7*F17+$L$8*I17+$L$9*D17+$L$10*C17+$L$11)</f>
        <v>7.5055064066002278E-2</v>
      </c>
      <c r="M17" s="103">
        <f t="shared" ref="M17:M48" si="2">10^($M$6*G17+$M$7*F17+$M$8*I17+$M$9*D17+$M$10*C17+$M$11)</f>
        <v>9.7888798961477216E-2</v>
      </c>
      <c r="N17" s="103">
        <f t="shared" ref="N17:N48" si="3">10^($N$6*G17+$N$7*F17+$N$8*I17+$N$9*D17+$N$10*C17+$N$11)</f>
        <v>4.1786885201785674E-2</v>
      </c>
      <c r="O17" s="158"/>
      <c r="P17" s="104">
        <f t="shared" ref="P17:P48" si="4">LOG(K17*$P$10)</f>
        <v>4.9153898500401034</v>
      </c>
      <c r="Q17" s="104">
        <f t="shared" ref="Q17:Q80" si="5">LOG(L17*$Q$10)</f>
        <v>5.1267748500401051</v>
      </c>
      <c r="R17" s="104">
        <f t="shared" ref="R17:R80" si="6">LOG(M17*$R$10)</f>
        <v>5.2282767381428741</v>
      </c>
      <c r="S17" s="104">
        <f t="shared" ref="S17:S80" si="7">LOG(N17*$S$10)</f>
        <v>4.8218904980910775</v>
      </c>
      <c r="T17" s="158"/>
      <c r="U17" s="160">
        <f t="shared" ref="U17:U48" si="8">-12.8*I17-4.3*F17-46.6*C17-17.6*G17+2.7</f>
        <v>-52.134529999999998</v>
      </c>
      <c r="V17" s="105">
        <f t="shared" ref="V17:V80" si="9">U17*1000-8.314*(273.15+15)</f>
        <v>-54530.2091</v>
      </c>
      <c r="W17" s="157"/>
      <c r="X17" s="106">
        <f>P17-(V17/(LN(10)*8.314)*(1/298.15-1/(273.15+15)))</f>
        <v>4.5838329911510955</v>
      </c>
      <c r="Y17" s="107">
        <f t="shared" ref="Y17:Y80" si="10">Q17-(V17/(LN(10)*8.314)*(1/298.15-1/(273.15+15)))</f>
        <v>4.7952179911510973</v>
      </c>
      <c r="Z17" s="107">
        <f>R17-(V17/(LN(10)*8.314)*(1/298.15-1/(273.15+15)))</f>
        <v>4.8967198792538662</v>
      </c>
      <c r="AA17" s="108">
        <f>S17-(V17/(LN(10)*8.314)*(1/298.15-1/(273.15+15)))</f>
        <v>4.4903336392020696</v>
      </c>
      <c r="AB17" s="109">
        <f t="shared" ref="AB17:AB48" si="11">AVERAGE(X17:AA17)</f>
        <v>4.6915261251895322</v>
      </c>
    </row>
    <row r="18" spans="1:28">
      <c r="A18" s="39"/>
      <c r="B18" s="40" t="s">
        <v>5</v>
      </c>
      <c r="C18" s="110">
        <v>0</v>
      </c>
      <c r="D18" s="111">
        <v>0.20949999999999999</v>
      </c>
      <c r="E18" s="111">
        <v>0.16719999999999999</v>
      </c>
      <c r="F18" s="111">
        <v>5.7958999999999996</v>
      </c>
      <c r="G18" s="111">
        <v>0.75660000000000005</v>
      </c>
      <c r="H18" s="111">
        <v>0.1908</v>
      </c>
      <c r="I18" s="111">
        <v>1.6095999999999999</v>
      </c>
      <c r="J18" s="158"/>
      <c r="K18" s="114">
        <f t="shared" si="0"/>
        <v>0.13210613904892146</v>
      </c>
      <c r="L18" s="114">
        <f t="shared" si="1"/>
        <v>0.22300931309257518</v>
      </c>
      <c r="M18" s="114">
        <f t="shared" si="2"/>
        <v>0.24103216405478498</v>
      </c>
      <c r="N18" s="114">
        <f t="shared" si="3"/>
        <v>0.11127074606970244</v>
      </c>
      <c r="O18" s="158"/>
      <c r="P18" s="117">
        <f t="shared" si="4"/>
        <v>5.3723178500401039</v>
      </c>
      <c r="Q18" s="117">
        <f t="shared" si="5"/>
        <v>5.5997178500401033</v>
      </c>
      <c r="R18" s="117">
        <f t="shared" si="6"/>
        <v>5.6196187381428739</v>
      </c>
      <c r="S18" s="117">
        <f t="shared" si="7"/>
        <v>5.247231498091077</v>
      </c>
      <c r="T18" s="158"/>
      <c r="U18" s="161">
        <f t="shared" si="8"/>
        <v>-56.14141</v>
      </c>
      <c r="V18" s="120">
        <f t="shared" si="9"/>
        <v>-58537.089100000005</v>
      </c>
      <c r="W18" s="157"/>
      <c r="X18" s="121">
        <f t="shared" ref="X18:X81" si="12">P18-(V18/(LN(10)*8.314)*(1/298.15-1/(273.15+15)))</f>
        <v>5.0163981917290563</v>
      </c>
      <c r="Y18" s="122">
        <f t="shared" si="10"/>
        <v>5.2437981917290557</v>
      </c>
      <c r="Z18" s="122">
        <f t="shared" ref="Z18:Z81" si="13">R18-(V18/(LN(10)*8.314)*(1/298.15-1/(273.15+15)))</f>
        <v>5.2636990798318264</v>
      </c>
      <c r="AA18" s="123">
        <f t="shared" ref="AA18:AA81" si="14">S18-(V18/(LN(10)*8.314)*(1/298.15-1/(273.15+15)))</f>
        <v>4.8913118397800295</v>
      </c>
      <c r="AB18" s="109">
        <f t="shared" si="11"/>
        <v>5.1038018257674924</v>
      </c>
    </row>
    <row r="19" spans="1:28">
      <c r="A19" s="39"/>
      <c r="B19" s="40" t="s">
        <v>7</v>
      </c>
      <c r="C19" s="110">
        <v>0</v>
      </c>
      <c r="D19" s="111">
        <v>0.21260000000000001</v>
      </c>
      <c r="E19" s="111">
        <v>0.1704</v>
      </c>
      <c r="F19" s="111">
        <v>6.2904</v>
      </c>
      <c r="G19" s="111">
        <v>0.76100000000000001</v>
      </c>
      <c r="H19" s="111">
        <v>0.189</v>
      </c>
      <c r="I19" s="111">
        <v>1.7504999999999999</v>
      </c>
      <c r="J19" s="158"/>
      <c r="K19" s="114">
        <f t="shared" si="0"/>
        <v>0.37836765205865269</v>
      </c>
      <c r="L19" s="114">
        <f t="shared" si="1"/>
        <v>0.66270004487572742</v>
      </c>
      <c r="M19" s="114">
        <f t="shared" si="2"/>
        <v>0.59358237891850119</v>
      </c>
      <c r="N19" s="114">
        <f t="shared" si="3"/>
        <v>0.29633435256920387</v>
      </c>
      <c r="O19" s="158"/>
      <c r="P19" s="117">
        <f t="shared" si="4"/>
        <v>5.8293088500401042</v>
      </c>
      <c r="Q19" s="117">
        <f t="shared" si="5"/>
        <v>6.0727118500401049</v>
      </c>
      <c r="R19" s="117">
        <f t="shared" si="6"/>
        <v>6.0110247381428739</v>
      </c>
      <c r="S19" s="117">
        <f t="shared" si="7"/>
        <v>5.6726324980910769</v>
      </c>
      <c r="T19" s="158"/>
      <c r="U19" s="161">
        <f t="shared" si="8"/>
        <v>-60.148719999999997</v>
      </c>
      <c r="V19" s="163">
        <f t="shared" si="9"/>
        <v>-62544.399099999995</v>
      </c>
      <c r="W19" s="158"/>
      <c r="X19" s="122">
        <f t="shared" si="12"/>
        <v>5.4490237778030259</v>
      </c>
      <c r="Y19" s="122">
        <f t="shared" si="10"/>
        <v>5.6924267778030266</v>
      </c>
      <c r="Z19" s="122">
        <f t="shared" si="13"/>
        <v>5.6307396659057956</v>
      </c>
      <c r="AA19" s="123">
        <f t="shared" si="14"/>
        <v>5.2923474258539986</v>
      </c>
      <c r="AB19" s="109">
        <f t="shared" si="11"/>
        <v>5.5161344118414615</v>
      </c>
    </row>
    <row r="20" spans="1:28">
      <c r="A20" s="39"/>
      <c r="B20" s="40" t="s">
        <v>9</v>
      </c>
      <c r="C20" s="110">
        <v>0</v>
      </c>
      <c r="D20" s="111">
        <v>0.2157</v>
      </c>
      <c r="E20" s="111">
        <v>0.17369999999999999</v>
      </c>
      <c r="F20" s="111">
        <v>6.7847999999999997</v>
      </c>
      <c r="G20" s="111">
        <v>0.76529999999999998</v>
      </c>
      <c r="H20" s="111">
        <v>0.18720000000000001</v>
      </c>
      <c r="I20" s="111">
        <v>1.8914</v>
      </c>
      <c r="J20" s="158"/>
      <c r="K20" s="114">
        <f t="shared" si="0"/>
        <v>1.0831883988724795</v>
      </c>
      <c r="L20" s="114">
        <f t="shared" si="1"/>
        <v>1.9683258676816853</v>
      </c>
      <c r="M20" s="114">
        <f t="shared" si="2"/>
        <v>1.4612616950071335</v>
      </c>
      <c r="N20" s="114">
        <f t="shared" si="3"/>
        <v>0.78882015744465106</v>
      </c>
      <c r="O20" s="158"/>
      <c r="P20" s="117">
        <f t="shared" si="4"/>
        <v>6.286098850040104</v>
      </c>
      <c r="Q20" s="117">
        <f t="shared" si="5"/>
        <v>6.5454918500401043</v>
      </c>
      <c r="R20" s="117">
        <f t="shared" si="6"/>
        <v>6.4022717381428746</v>
      </c>
      <c r="S20" s="117">
        <f t="shared" si="7"/>
        <v>6.0978284980910775</v>
      </c>
      <c r="T20" s="158"/>
      <c r="U20" s="161">
        <f t="shared" si="8"/>
        <v>-64.153839999999988</v>
      </c>
      <c r="V20" s="163">
        <f t="shared" si="9"/>
        <v>-66549.51909999999</v>
      </c>
      <c r="W20" s="158"/>
      <c r="X20" s="122">
        <f t="shared" si="12"/>
        <v>5.8814616796066232</v>
      </c>
      <c r="Y20" s="122">
        <f t="shared" si="10"/>
        <v>6.1408546796066235</v>
      </c>
      <c r="Z20" s="122">
        <f t="shared" si="13"/>
        <v>5.9976345677093938</v>
      </c>
      <c r="AA20" s="123">
        <f t="shared" si="14"/>
        <v>5.6931913276575967</v>
      </c>
      <c r="AB20" s="109">
        <f t="shared" si="11"/>
        <v>5.9282855636450593</v>
      </c>
    </row>
    <row r="21" spans="1:28">
      <c r="A21" s="39"/>
      <c r="B21" s="40" t="s">
        <v>11</v>
      </c>
      <c r="C21" s="110">
        <v>0</v>
      </c>
      <c r="D21" s="111">
        <v>0.21879999999999999</v>
      </c>
      <c r="E21" s="111">
        <v>0.1769</v>
      </c>
      <c r="F21" s="111">
        <v>7.2793000000000001</v>
      </c>
      <c r="G21" s="111">
        <v>0.76970000000000005</v>
      </c>
      <c r="H21" s="111">
        <v>0.18540000000000001</v>
      </c>
      <c r="I21" s="111">
        <v>2.0323000000000002</v>
      </c>
      <c r="J21" s="158"/>
      <c r="K21" s="114">
        <f t="shared" si="0"/>
        <v>3.1023800571961195</v>
      </c>
      <c r="L21" s="114">
        <f t="shared" si="1"/>
        <v>5.8491263111564358</v>
      </c>
      <c r="M21" s="114">
        <f t="shared" si="2"/>
        <v>3.5986035164488026</v>
      </c>
      <c r="N21" s="114">
        <f t="shared" si="3"/>
        <v>2.1007723854342553</v>
      </c>
      <c r="O21" s="158"/>
      <c r="P21" s="117">
        <f t="shared" si="4"/>
        <v>6.7430898500401044</v>
      </c>
      <c r="Q21" s="117">
        <f t="shared" si="5"/>
        <v>7.0184858500401051</v>
      </c>
      <c r="R21" s="117">
        <f t="shared" si="6"/>
        <v>6.7936777381428737</v>
      </c>
      <c r="S21" s="117">
        <f t="shared" si="7"/>
        <v>6.5232294980910774</v>
      </c>
      <c r="T21" s="158"/>
      <c r="U21" s="161">
        <f t="shared" si="8"/>
        <v>-68.161150000000006</v>
      </c>
      <c r="V21" s="163">
        <f t="shared" si="9"/>
        <v>-70556.829100000003</v>
      </c>
      <c r="W21" s="158"/>
      <c r="X21" s="122">
        <f t="shared" si="12"/>
        <v>6.3140872656805929</v>
      </c>
      <c r="Y21" s="122">
        <f t="shared" si="10"/>
        <v>6.5894832656805935</v>
      </c>
      <c r="Z21" s="122">
        <f t="shared" si="13"/>
        <v>6.3646751537833621</v>
      </c>
      <c r="AA21" s="123">
        <f t="shared" si="14"/>
        <v>6.0942269137315659</v>
      </c>
      <c r="AB21" s="109">
        <f t="shared" si="11"/>
        <v>6.3406181497190293</v>
      </c>
    </row>
    <row r="22" spans="1:28">
      <c r="A22" s="39"/>
      <c r="B22" s="40" t="s">
        <v>13</v>
      </c>
      <c r="C22" s="110">
        <v>0</v>
      </c>
      <c r="D22" s="111">
        <v>0.22189999999999999</v>
      </c>
      <c r="E22" s="111">
        <v>0.1802</v>
      </c>
      <c r="F22" s="111">
        <v>7.7737999999999996</v>
      </c>
      <c r="G22" s="111">
        <v>0.77410000000000001</v>
      </c>
      <c r="H22" s="111">
        <v>0.1837</v>
      </c>
      <c r="I22" s="111">
        <v>2.1732</v>
      </c>
      <c r="J22" s="158"/>
      <c r="K22" s="114">
        <f t="shared" si="0"/>
        <v>8.88558447386146</v>
      </c>
      <c r="L22" s="114">
        <f t="shared" si="1"/>
        <v>17.381409839498787</v>
      </c>
      <c r="M22" s="114">
        <f t="shared" si="2"/>
        <v>8.8621684348842944</v>
      </c>
      <c r="N22" s="114">
        <f t="shared" si="3"/>
        <v>5.5947411761124979</v>
      </c>
      <c r="O22" s="158"/>
      <c r="P22" s="117">
        <f t="shared" si="4"/>
        <v>7.200080850040103</v>
      </c>
      <c r="Q22" s="117">
        <f t="shared" si="5"/>
        <v>7.491479850040105</v>
      </c>
      <c r="R22" s="117">
        <f t="shared" si="6"/>
        <v>7.1850837381428745</v>
      </c>
      <c r="S22" s="117">
        <f t="shared" si="7"/>
        <v>6.9486304980910774</v>
      </c>
      <c r="T22" s="158"/>
      <c r="U22" s="161">
        <f t="shared" si="8"/>
        <v>-72.168459999999996</v>
      </c>
      <c r="V22" s="163">
        <f t="shared" si="9"/>
        <v>-74564.139099999986</v>
      </c>
      <c r="W22" s="158"/>
      <c r="X22" s="122">
        <f t="shared" si="12"/>
        <v>6.7467128517545607</v>
      </c>
      <c r="Y22" s="122">
        <f t="shared" si="10"/>
        <v>7.0381118517545627</v>
      </c>
      <c r="Z22" s="122">
        <f t="shared" si="13"/>
        <v>6.7317157398573322</v>
      </c>
      <c r="AA22" s="123">
        <f t="shared" si="14"/>
        <v>6.4952624998055351</v>
      </c>
      <c r="AB22" s="109">
        <f t="shared" si="11"/>
        <v>6.7529507357929974</v>
      </c>
    </row>
    <row r="23" spans="1:28">
      <c r="A23" s="39"/>
      <c r="B23" s="40" t="s">
        <v>15</v>
      </c>
      <c r="C23" s="110">
        <v>0</v>
      </c>
      <c r="D23" s="111">
        <v>0.22500000000000001</v>
      </c>
      <c r="E23" s="111">
        <v>0.18340000000000001</v>
      </c>
      <c r="F23" s="111">
        <v>8.2682000000000002</v>
      </c>
      <c r="G23" s="111">
        <v>0.77839999999999998</v>
      </c>
      <c r="H23" s="111">
        <v>0.18190000000000001</v>
      </c>
      <c r="I23" s="111">
        <v>2.3140999999999998</v>
      </c>
      <c r="J23" s="158"/>
      <c r="K23" s="114">
        <f t="shared" si="0"/>
        <v>25.437592159163259</v>
      </c>
      <c r="L23" s="114">
        <f t="shared" si="1"/>
        <v>51.625586671384866</v>
      </c>
      <c r="M23" s="114">
        <f t="shared" si="2"/>
        <v>21.816596530699524</v>
      </c>
      <c r="N23" s="114">
        <f t="shared" si="3"/>
        <v>14.892787748502681</v>
      </c>
      <c r="O23" s="158"/>
      <c r="P23" s="117">
        <f t="shared" si="4"/>
        <v>7.6568708500401046</v>
      </c>
      <c r="Q23" s="117">
        <f t="shared" si="5"/>
        <v>7.9642598500401052</v>
      </c>
      <c r="R23" s="117">
        <f t="shared" si="6"/>
        <v>7.5763307381428753</v>
      </c>
      <c r="S23" s="117">
        <f t="shared" si="7"/>
        <v>7.3738264980910762</v>
      </c>
      <c r="T23" s="158"/>
      <c r="U23" s="161">
        <f t="shared" si="8"/>
        <v>-76.173580000000001</v>
      </c>
      <c r="V23" s="163">
        <f t="shared" si="9"/>
        <v>-78569.259099999996</v>
      </c>
      <c r="W23" s="158"/>
      <c r="X23" s="122">
        <f t="shared" si="12"/>
        <v>7.1791507535581598</v>
      </c>
      <c r="Y23" s="122">
        <f t="shared" si="10"/>
        <v>7.4865397535581604</v>
      </c>
      <c r="Z23" s="122">
        <f t="shared" si="13"/>
        <v>7.0986106416609305</v>
      </c>
      <c r="AA23" s="123">
        <f t="shared" si="14"/>
        <v>6.8961064016091314</v>
      </c>
      <c r="AB23" s="109">
        <f t="shared" si="11"/>
        <v>7.1651018875965953</v>
      </c>
    </row>
    <row r="24" spans="1:28">
      <c r="A24" s="39"/>
      <c r="B24" s="40" t="s">
        <v>17</v>
      </c>
      <c r="C24" s="110">
        <v>0</v>
      </c>
      <c r="D24" s="111">
        <v>0.2281</v>
      </c>
      <c r="E24" s="111">
        <v>0.1867</v>
      </c>
      <c r="F24" s="111">
        <v>8.7627000000000006</v>
      </c>
      <c r="G24" s="111">
        <v>0.78280000000000005</v>
      </c>
      <c r="H24" s="111">
        <v>0.18010000000000001</v>
      </c>
      <c r="I24" s="111">
        <v>2.4550000000000001</v>
      </c>
      <c r="J24" s="158"/>
      <c r="K24" s="114">
        <f t="shared" si="0"/>
        <v>72.856281234015668</v>
      </c>
      <c r="L24" s="114">
        <f t="shared" si="1"/>
        <v>153.41188280177437</v>
      </c>
      <c r="M24" s="114">
        <f t="shared" si="2"/>
        <v>53.727050575931756</v>
      </c>
      <c r="N24" s="114">
        <f t="shared" si="3"/>
        <v>39.662218249516997</v>
      </c>
      <c r="O24" s="158"/>
      <c r="P24" s="117">
        <f t="shared" si="4"/>
        <v>8.1138618500401058</v>
      </c>
      <c r="Q24" s="117">
        <f t="shared" si="5"/>
        <v>8.4372538500401042</v>
      </c>
      <c r="R24" s="117">
        <f t="shared" si="6"/>
        <v>7.9677367381428743</v>
      </c>
      <c r="S24" s="117">
        <f t="shared" si="7"/>
        <v>7.799227498091077</v>
      </c>
      <c r="T24" s="158"/>
      <c r="U24" s="161">
        <f t="shared" si="8"/>
        <v>-80.180890000000005</v>
      </c>
      <c r="V24" s="163">
        <f t="shared" si="9"/>
        <v>-82576.569099999993</v>
      </c>
      <c r="W24" s="158"/>
      <c r="X24" s="122">
        <f t="shared" si="12"/>
        <v>7.6117763396321312</v>
      </c>
      <c r="Y24" s="122">
        <f t="shared" si="10"/>
        <v>7.9351683396321295</v>
      </c>
      <c r="Z24" s="122">
        <f t="shared" si="13"/>
        <v>7.4656512277348988</v>
      </c>
      <c r="AA24" s="123">
        <f t="shared" si="14"/>
        <v>7.2971419876831014</v>
      </c>
      <c r="AB24" s="109">
        <f t="shared" si="11"/>
        <v>7.5774344736705652</v>
      </c>
    </row>
    <row r="25" spans="1:28">
      <c r="A25" s="39"/>
      <c r="B25" s="40" t="s">
        <v>19</v>
      </c>
      <c r="C25" s="110">
        <v>0</v>
      </c>
      <c r="D25" s="111">
        <v>0.23119999999999999</v>
      </c>
      <c r="E25" s="111">
        <v>0.18990000000000001</v>
      </c>
      <c r="F25" s="111">
        <v>9.2570999999999994</v>
      </c>
      <c r="G25" s="111">
        <v>0.78720000000000001</v>
      </c>
      <c r="H25" s="111">
        <v>0.17829999999999999</v>
      </c>
      <c r="I25" s="111">
        <v>2.5958999999999999</v>
      </c>
      <c r="J25" s="158"/>
      <c r="K25" s="114">
        <f t="shared" si="0"/>
        <v>208.63876339994229</v>
      </c>
      <c r="L25" s="114">
        <f t="shared" si="1"/>
        <v>455.82905070571502</v>
      </c>
      <c r="M25" s="114">
        <f t="shared" si="2"/>
        <v>132.29243188175198</v>
      </c>
      <c r="N25" s="114">
        <f t="shared" si="3"/>
        <v>105.61315097049955</v>
      </c>
      <c r="O25" s="158"/>
      <c r="P25" s="117">
        <f t="shared" si="4"/>
        <v>8.5707898500401054</v>
      </c>
      <c r="Q25" s="117">
        <f t="shared" si="5"/>
        <v>8.910196850040105</v>
      </c>
      <c r="R25" s="117">
        <f t="shared" si="6"/>
        <v>8.3590787381428751</v>
      </c>
      <c r="S25" s="117">
        <f t="shared" si="7"/>
        <v>8.2245684980910774</v>
      </c>
      <c r="T25" s="158"/>
      <c r="U25" s="161">
        <f t="shared" si="8"/>
        <v>-84.18777</v>
      </c>
      <c r="V25" s="163">
        <f t="shared" si="9"/>
        <v>-86583.449099999998</v>
      </c>
      <c r="W25" s="158"/>
      <c r="X25" s="122">
        <f t="shared" si="12"/>
        <v>8.0443415402100911</v>
      </c>
      <c r="Y25" s="122">
        <f t="shared" si="10"/>
        <v>8.3837485402100906</v>
      </c>
      <c r="Z25" s="122">
        <f t="shared" si="13"/>
        <v>7.8326304283128598</v>
      </c>
      <c r="AA25" s="123">
        <f t="shared" si="14"/>
        <v>7.6981201882610621</v>
      </c>
      <c r="AB25" s="109">
        <f t="shared" si="11"/>
        <v>7.9897101742485264</v>
      </c>
    </row>
    <row r="26" spans="1:28">
      <c r="A26" s="44"/>
      <c r="B26" s="45" t="s">
        <v>21</v>
      </c>
      <c r="C26" s="124">
        <v>0</v>
      </c>
      <c r="D26" s="125">
        <v>0.23430000000000001</v>
      </c>
      <c r="E26" s="125">
        <v>0.19320000000000001</v>
      </c>
      <c r="F26" s="125">
        <v>9.7515999999999998</v>
      </c>
      <c r="G26" s="125">
        <v>0.79149999999999998</v>
      </c>
      <c r="H26" s="125">
        <v>0.17660000000000001</v>
      </c>
      <c r="I26" s="125">
        <v>2.7368000000000001</v>
      </c>
      <c r="J26" s="158"/>
      <c r="K26" s="128">
        <f t="shared" si="0"/>
        <v>597.37631563399168</v>
      </c>
      <c r="L26" s="128">
        <f t="shared" si="1"/>
        <v>1354.0446949994907</v>
      </c>
      <c r="M26" s="128">
        <f t="shared" si="2"/>
        <v>325.72118040841656</v>
      </c>
      <c r="N26" s="128">
        <f t="shared" si="3"/>
        <v>281.17324947735716</v>
      </c>
      <c r="O26" s="158"/>
      <c r="P26" s="131">
        <f t="shared" si="4"/>
        <v>9.027642850040106</v>
      </c>
      <c r="Q26" s="131">
        <f t="shared" si="5"/>
        <v>9.3830278500401043</v>
      </c>
      <c r="R26" s="131">
        <f t="shared" si="6"/>
        <v>8.7503897381428732</v>
      </c>
      <c r="S26" s="131">
        <f t="shared" si="7"/>
        <v>8.6498244980910766</v>
      </c>
      <c r="T26" s="158"/>
      <c r="U26" s="162">
        <f t="shared" si="8"/>
        <v>-88.19332</v>
      </c>
      <c r="V26" s="164">
        <f t="shared" si="9"/>
        <v>-90588.999100000001</v>
      </c>
      <c r="W26" s="158"/>
      <c r="X26" s="136">
        <f t="shared" si="12"/>
        <v>8.4768398275096981</v>
      </c>
      <c r="Y26" s="136">
        <f t="shared" si="10"/>
        <v>8.8322248275096964</v>
      </c>
      <c r="Z26" s="136">
        <f t="shared" si="13"/>
        <v>8.1995867156124653</v>
      </c>
      <c r="AA26" s="137">
        <f t="shared" si="14"/>
        <v>8.0990214755606686</v>
      </c>
      <c r="AB26" s="138">
        <f t="shared" si="11"/>
        <v>8.4019182115481321</v>
      </c>
    </row>
    <row r="27" spans="1:28">
      <c r="A27" s="34" t="s">
        <v>23</v>
      </c>
      <c r="B27" s="35" t="s">
        <v>3</v>
      </c>
      <c r="C27" s="110">
        <v>0.31259999999999999</v>
      </c>
      <c r="D27" s="111">
        <v>0.51</v>
      </c>
      <c r="E27" s="111">
        <v>0.47699999999999998</v>
      </c>
      <c r="F27" s="111">
        <v>6.0281000000000002</v>
      </c>
      <c r="G27" s="111">
        <v>1.0088999999999999</v>
      </c>
      <c r="H27" s="111">
        <v>0.40360000000000001</v>
      </c>
      <c r="I27" s="111">
        <v>1.5274000000000001</v>
      </c>
      <c r="J27" s="158"/>
      <c r="K27" s="114">
        <f t="shared" si="0"/>
        <v>4.618309136568115</v>
      </c>
      <c r="L27" s="114">
        <f t="shared" si="1"/>
        <v>6.8917894354845179</v>
      </c>
      <c r="M27" s="114">
        <f t="shared" si="2"/>
        <v>4.8207765303631192</v>
      </c>
      <c r="N27" s="114">
        <f t="shared" si="3"/>
        <v>3.6926742672959394</v>
      </c>
      <c r="O27" s="158"/>
      <c r="P27" s="117">
        <f t="shared" si="4"/>
        <v>6.915877850040105</v>
      </c>
      <c r="Q27" s="117">
        <f t="shared" si="5"/>
        <v>7.0897268500401038</v>
      </c>
      <c r="R27" s="117">
        <f t="shared" si="6"/>
        <v>6.9206607381428746</v>
      </c>
      <c r="S27" s="117">
        <f t="shared" si="7"/>
        <v>6.7681914980910767</v>
      </c>
      <c r="T27" s="158"/>
      <c r="U27" s="161">
        <f t="shared" si="8"/>
        <v>-75.095349999999996</v>
      </c>
      <c r="V27" s="163">
        <f t="shared" si="9"/>
        <v>-77491.029099999985</v>
      </c>
      <c r="W27" s="158"/>
      <c r="X27" s="122">
        <f t="shared" si="12"/>
        <v>6.4447136527168141</v>
      </c>
      <c r="Y27" s="122">
        <f t="shared" si="10"/>
        <v>6.6185626527168129</v>
      </c>
      <c r="Z27" s="122">
        <f t="shared" si="13"/>
        <v>6.4494965408195837</v>
      </c>
      <c r="AA27" s="123">
        <f t="shared" si="14"/>
        <v>6.2970273007677857</v>
      </c>
      <c r="AB27" s="109">
        <f t="shared" si="11"/>
        <v>6.4524500367552484</v>
      </c>
    </row>
    <row r="28" spans="1:28">
      <c r="A28" s="39"/>
      <c r="B28" s="40" t="s">
        <v>5</v>
      </c>
      <c r="C28" s="110">
        <v>0.31259999999999999</v>
      </c>
      <c r="D28" s="111">
        <v>0.5131</v>
      </c>
      <c r="E28" s="111">
        <v>0.4803</v>
      </c>
      <c r="F28" s="111">
        <v>6.5225999999999997</v>
      </c>
      <c r="G28" s="111">
        <v>1.0133000000000001</v>
      </c>
      <c r="H28" s="111">
        <v>0.40189999999999998</v>
      </c>
      <c r="I28" s="111">
        <v>1.6682999999999999</v>
      </c>
      <c r="J28" s="158"/>
      <c r="K28" s="114">
        <f t="shared" si="0"/>
        <v>13.227385169717143</v>
      </c>
      <c r="L28" s="114">
        <f t="shared" si="1"/>
        <v>20.479813622284521</v>
      </c>
      <c r="M28" s="114">
        <f t="shared" si="2"/>
        <v>11.871975727177253</v>
      </c>
      <c r="N28" s="114">
        <f t="shared" si="3"/>
        <v>9.8342671088286693</v>
      </c>
      <c r="O28" s="158"/>
      <c r="P28" s="117">
        <f t="shared" si="4"/>
        <v>7.3728688500401036</v>
      </c>
      <c r="Q28" s="117">
        <f t="shared" si="5"/>
        <v>7.5627208500401037</v>
      </c>
      <c r="R28" s="117">
        <f t="shared" si="6"/>
        <v>7.3120667381428737</v>
      </c>
      <c r="S28" s="117">
        <f t="shared" si="7"/>
        <v>7.1935924980910766</v>
      </c>
      <c r="T28" s="158"/>
      <c r="U28" s="161">
        <f t="shared" si="8"/>
        <v>-79.10266</v>
      </c>
      <c r="V28" s="163">
        <f t="shared" si="9"/>
        <v>-81498.339099999997</v>
      </c>
      <c r="W28" s="158"/>
      <c r="X28" s="122">
        <f t="shared" si="12"/>
        <v>6.8773392387907819</v>
      </c>
      <c r="Y28" s="122">
        <f t="shared" si="10"/>
        <v>7.067191238790782</v>
      </c>
      <c r="Z28" s="122">
        <f t="shared" si="13"/>
        <v>6.816537126893552</v>
      </c>
      <c r="AA28" s="123">
        <f t="shared" si="14"/>
        <v>6.6980628868417549</v>
      </c>
      <c r="AB28" s="109">
        <f t="shared" si="11"/>
        <v>6.8647826228292175</v>
      </c>
    </row>
    <row r="29" spans="1:28">
      <c r="A29" s="39"/>
      <c r="B29" s="40" t="s">
        <v>7</v>
      </c>
      <c r="C29" s="110">
        <v>0.31259999999999999</v>
      </c>
      <c r="D29" s="111">
        <v>0.51619999999999999</v>
      </c>
      <c r="E29" s="111">
        <v>0.48349999999999999</v>
      </c>
      <c r="F29" s="111">
        <v>7.0170000000000003</v>
      </c>
      <c r="G29" s="111">
        <v>1.0177</v>
      </c>
      <c r="H29" s="111">
        <v>0.40010000000000001</v>
      </c>
      <c r="I29" s="111">
        <v>1.8091999999999999</v>
      </c>
      <c r="J29" s="158"/>
      <c r="K29" s="114">
        <f t="shared" si="0"/>
        <v>37.879304818759287</v>
      </c>
      <c r="L29" s="114">
        <f t="shared" si="1"/>
        <v>60.851179397480053</v>
      </c>
      <c r="M29" s="114">
        <f t="shared" si="2"/>
        <v>29.232435492987698</v>
      </c>
      <c r="N29" s="114">
        <f t="shared" si="3"/>
        <v>26.186834289370456</v>
      </c>
      <c r="O29" s="158"/>
      <c r="P29" s="117">
        <f t="shared" si="4"/>
        <v>7.8297968500401049</v>
      </c>
      <c r="Q29" s="117">
        <f t="shared" si="5"/>
        <v>8.0356638500401054</v>
      </c>
      <c r="R29" s="117">
        <f t="shared" si="6"/>
        <v>7.7034087381428753</v>
      </c>
      <c r="S29" s="117">
        <f t="shared" si="7"/>
        <v>7.6189334980910788</v>
      </c>
      <c r="T29" s="158"/>
      <c r="U29" s="161">
        <f t="shared" si="8"/>
        <v>-83.109539999999996</v>
      </c>
      <c r="V29" s="163">
        <f t="shared" si="9"/>
        <v>-85505.219099999988</v>
      </c>
      <c r="W29" s="158"/>
      <c r="X29" s="122">
        <f t="shared" si="12"/>
        <v>7.3099044393687436</v>
      </c>
      <c r="Y29" s="122">
        <f t="shared" si="10"/>
        <v>7.515771439368744</v>
      </c>
      <c r="Z29" s="122">
        <f t="shared" si="13"/>
        <v>7.1835163274715139</v>
      </c>
      <c r="AA29" s="123">
        <f t="shared" si="14"/>
        <v>7.0990410874197174</v>
      </c>
      <c r="AB29" s="109">
        <f t="shared" si="11"/>
        <v>7.2770583234071795</v>
      </c>
    </row>
    <row r="30" spans="1:28">
      <c r="A30" s="39"/>
      <c r="B30" s="40" t="s">
        <v>9</v>
      </c>
      <c r="C30" s="110">
        <v>0.31259999999999999</v>
      </c>
      <c r="D30" s="111">
        <v>0.51929999999999998</v>
      </c>
      <c r="E30" s="111">
        <v>0.48680000000000001</v>
      </c>
      <c r="F30" s="111">
        <v>7.5114999999999998</v>
      </c>
      <c r="G30" s="111">
        <v>1.0221</v>
      </c>
      <c r="H30" s="111">
        <v>0.39829999999999999</v>
      </c>
      <c r="I30" s="111">
        <v>1.9500999999999999</v>
      </c>
      <c r="J30" s="158"/>
      <c r="K30" s="114">
        <f t="shared" si="0"/>
        <v>108.49082206982352</v>
      </c>
      <c r="L30" s="114">
        <f t="shared" si="1"/>
        <v>180.82688457369807</v>
      </c>
      <c r="M30" s="114">
        <f t="shared" si="2"/>
        <v>71.989805466648434</v>
      </c>
      <c r="N30" s="114">
        <f t="shared" si="3"/>
        <v>69.740330312124783</v>
      </c>
      <c r="O30" s="158"/>
      <c r="P30" s="117">
        <f t="shared" si="4"/>
        <v>8.2867878500401044</v>
      </c>
      <c r="Q30" s="117">
        <f t="shared" si="5"/>
        <v>8.5086578500401053</v>
      </c>
      <c r="R30" s="117">
        <f t="shared" si="6"/>
        <v>8.0948147381428761</v>
      </c>
      <c r="S30" s="117">
        <f t="shared" si="7"/>
        <v>8.0443344980910787</v>
      </c>
      <c r="T30" s="158"/>
      <c r="U30" s="161">
        <f t="shared" si="8"/>
        <v>-87.116849999999999</v>
      </c>
      <c r="V30" s="163">
        <f t="shared" si="9"/>
        <v>-89512.5291</v>
      </c>
      <c r="W30" s="158"/>
      <c r="X30" s="122">
        <f t="shared" si="12"/>
        <v>7.7425300254427123</v>
      </c>
      <c r="Y30" s="122">
        <f t="shared" si="10"/>
        <v>7.9644000254427132</v>
      </c>
      <c r="Z30" s="122">
        <f t="shared" si="13"/>
        <v>7.550556913545484</v>
      </c>
      <c r="AA30" s="123">
        <f t="shared" si="14"/>
        <v>7.5000766734936866</v>
      </c>
      <c r="AB30" s="109">
        <f t="shared" si="11"/>
        <v>7.6893909094811494</v>
      </c>
    </row>
    <row r="31" spans="1:28">
      <c r="A31" s="39"/>
      <c r="B31" s="40" t="s">
        <v>11</v>
      </c>
      <c r="C31" s="110">
        <v>0.31259999999999999</v>
      </c>
      <c r="D31" s="111">
        <v>0.52239999999999998</v>
      </c>
      <c r="E31" s="111">
        <v>0.49</v>
      </c>
      <c r="F31" s="111">
        <v>8.0060000000000002</v>
      </c>
      <c r="G31" s="111">
        <v>1.0264</v>
      </c>
      <c r="H31" s="111">
        <v>0.39650000000000002</v>
      </c>
      <c r="I31" s="111">
        <v>2.0910000000000002</v>
      </c>
      <c r="J31" s="158"/>
      <c r="K31" s="114">
        <f t="shared" si="0"/>
        <v>310.63186203773319</v>
      </c>
      <c r="L31" s="114">
        <f t="shared" si="1"/>
        <v>537.14804572290586</v>
      </c>
      <c r="M31" s="114">
        <f t="shared" si="2"/>
        <v>177.2482679502659</v>
      </c>
      <c r="N31" s="114">
        <f t="shared" si="3"/>
        <v>185.66925722121181</v>
      </c>
      <c r="O31" s="158"/>
      <c r="P31" s="117">
        <f t="shared" si="4"/>
        <v>8.7436408500401051</v>
      </c>
      <c r="Q31" s="117">
        <f t="shared" si="5"/>
        <v>8.9814888500401064</v>
      </c>
      <c r="R31" s="117">
        <f t="shared" si="6"/>
        <v>8.4861257381428743</v>
      </c>
      <c r="S31" s="117">
        <f t="shared" si="7"/>
        <v>8.4695904980910797</v>
      </c>
      <c r="T31" s="158"/>
      <c r="U31" s="161">
        <f t="shared" si="8"/>
        <v>-91.122399999999999</v>
      </c>
      <c r="V31" s="163">
        <f t="shared" si="9"/>
        <v>-93518.079099999988</v>
      </c>
      <c r="W31" s="158"/>
      <c r="X31" s="122">
        <f t="shared" si="12"/>
        <v>8.1750283127423202</v>
      </c>
      <c r="Y31" s="122">
        <f t="shared" si="10"/>
        <v>8.4128763127423216</v>
      </c>
      <c r="Z31" s="122">
        <f t="shared" si="13"/>
        <v>7.9175132008450895</v>
      </c>
      <c r="AA31" s="123">
        <f t="shared" si="14"/>
        <v>7.9009779607932948</v>
      </c>
      <c r="AB31" s="109">
        <f t="shared" si="11"/>
        <v>8.1015989467807561</v>
      </c>
    </row>
    <row r="32" spans="1:28">
      <c r="A32" s="39"/>
      <c r="B32" s="40" t="s">
        <v>13</v>
      </c>
      <c r="C32" s="110">
        <v>0.31259999999999999</v>
      </c>
      <c r="D32" s="111">
        <v>0.52549999999999997</v>
      </c>
      <c r="E32" s="111">
        <v>0.49330000000000002</v>
      </c>
      <c r="F32" s="111">
        <v>8.5004000000000008</v>
      </c>
      <c r="G32" s="111">
        <v>1.0307999999999999</v>
      </c>
      <c r="H32" s="111">
        <v>0.39479999999999998</v>
      </c>
      <c r="I32" s="111">
        <v>2.2319</v>
      </c>
      <c r="J32" s="158"/>
      <c r="K32" s="114">
        <f t="shared" si="0"/>
        <v>889.55744749040969</v>
      </c>
      <c r="L32" s="114">
        <f t="shared" si="1"/>
        <v>1596.0151149873714</v>
      </c>
      <c r="M32" s="114">
        <f t="shared" si="2"/>
        <v>436.43945019519373</v>
      </c>
      <c r="N32" s="114">
        <f t="shared" si="3"/>
        <v>494.40288917080818</v>
      </c>
      <c r="O32" s="158"/>
      <c r="P32" s="117">
        <f t="shared" si="4"/>
        <v>9.2005688500401064</v>
      </c>
      <c r="Q32" s="117">
        <f t="shared" si="5"/>
        <v>9.4544318500401072</v>
      </c>
      <c r="R32" s="117">
        <f t="shared" si="6"/>
        <v>8.8774677381428742</v>
      </c>
      <c r="S32" s="117">
        <f t="shared" si="7"/>
        <v>8.8949314980910792</v>
      </c>
      <c r="T32" s="158"/>
      <c r="U32" s="161">
        <f t="shared" si="8"/>
        <v>-95.129280000000008</v>
      </c>
      <c r="V32" s="163">
        <f t="shared" si="9"/>
        <v>-97524.959100000007</v>
      </c>
      <c r="W32" s="158"/>
      <c r="X32" s="122">
        <f t="shared" si="12"/>
        <v>8.6075935133202819</v>
      </c>
      <c r="Y32" s="122">
        <f t="shared" si="10"/>
        <v>8.8614565133202827</v>
      </c>
      <c r="Z32" s="122">
        <f t="shared" si="13"/>
        <v>8.2844924014230497</v>
      </c>
      <c r="AA32" s="123">
        <f t="shared" si="14"/>
        <v>8.3019561613712547</v>
      </c>
      <c r="AB32" s="109">
        <f t="shared" si="11"/>
        <v>8.513874647358719</v>
      </c>
    </row>
    <row r="33" spans="1:28">
      <c r="A33" s="39"/>
      <c r="B33" s="40" t="s">
        <v>15</v>
      </c>
      <c r="C33" s="110">
        <v>0.31259999999999999</v>
      </c>
      <c r="D33" s="111">
        <v>0.52859999999999996</v>
      </c>
      <c r="E33" s="111">
        <v>0.4965</v>
      </c>
      <c r="F33" s="111">
        <v>8.9948999999999995</v>
      </c>
      <c r="G33" s="111">
        <v>1.0351999999999999</v>
      </c>
      <c r="H33" s="111">
        <v>0.39300000000000002</v>
      </c>
      <c r="I33" s="111">
        <v>2.3727999999999998</v>
      </c>
      <c r="J33" s="158"/>
      <c r="K33" s="114">
        <f t="shared" si="0"/>
        <v>2547.7980448250773</v>
      </c>
      <c r="L33" s="114">
        <f t="shared" si="1"/>
        <v>4742.7583792673222</v>
      </c>
      <c r="M33" s="114">
        <f t="shared" si="2"/>
        <v>1074.8057966316169</v>
      </c>
      <c r="N33" s="114">
        <f t="shared" si="3"/>
        <v>1316.6853395500623</v>
      </c>
      <c r="O33" s="158"/>
      <c r="P33" s="117">
        <f t="shared" si="4"/>
        <v>9.6575598500401032</v>
      </c>
      <c r="Q33" s="117">
        <f t="shared" si="5"/>
        <v>9.9274258500401054</v>
      </c>
      <c r="R33" s="117">
        <f t="shared" si="6"/>
        <v>9.2688737381428741</v>
      </c>
      <c r="S33" s="117">
        <f t="shared" si="7"/>
        <v>9.3203324980910764</v>
      </c>
      <c r="T33" s="158"/>
      <c r="U33" s="161">
        <f t="shared" si="8"/>
        <v>-99.136589999999998</v>
      </c>
      <c r="V33" s="163">
        <f t="shared" si="9"/>
        <v>-101532.26909999999</v>
      </c>
      <c r="W33" s="158"/>
      <c r="X33" s="122">
        <f t="shared" si="12"/>
        <v>9.0402190993942479</v>
      </c>
      <c r="Y33" s="122">
        <f t="shared" si="10"/>
        <v>9.3100850993942501</v>
      </c>
      <c r="Z33" s="122">
        <f t="shared" si="13"/>
        <v>8.6515329874970188</v>
      </c>
      <c r="AA33" s="123">
        <f t="shared" si="14"/>
        <v>8.7029917474452212</v>
      </c>
      <c r="AB33" s="109">
        <f t="shared" si="11"/>
        <v>8.9262072334326845</v>
      </c>
    </row>
    <row r="34" spans="1:28">
      <c r="A34" s="39"/>
      <c r="B34" s="40" t="s">
        <v>17</v>
      </c>
      <c r="C34" s="110">
        <v>0.31259999999999999</v>
      </c>
      <c r="D34" s="111">
        <v>0.53169999999999995</v>
      </c>
      <c r="E34" s="111">
        <v>0.49980000000000002</v>
      </c>
      <c r="F34" s="111">
        <v>9.4893000000000001</v>
      </c>
      <c r="G34" s="111">
        <v>1.0395000000000001</v>
      </c>
      <c r="H34" s="111">
        <v>0.39119999999999999</v>
      </c>
      <c r="I34" s="111">
        <v>2.5137</v>
      </c>
      <c r="J34" s="158"/>
      <c r="K34" s="114">
        <f t="shared" si="0"/>
        <v>7293.8193046078004</v>
      </c>
      <c r="L34" s="114">
        <f t="shared" si="1"/>
        <v>14086.756254598651</v>
      </c>
      <c r="M34" s="114">
        <f t="shared" si="2"/>
        <v>2645.9217725616572</v>
      </c>
      <c r="N34" s="114">
        <f t="shared" si="3"/>
        <v>3504.9191153306738</v>
      </c>
      <c r="O34" s="158"/>
      <c r="P34" s="117">
        <f t="shared" si="4"/>
        <v>10.114349850040105</v>
      </c>
      <c r="Q34" s="117">
        <f t="shared" si="5"/>
        <v>10.400205850040106</v>
      </c>
      <c r="R34" s="117">
        <f t="shared" si="6"/>
        <v>9.660120738142874</v>
      </c>
      <c r="S34" s="117">
        <f t="shared" si="7"/>
        <v>9.7455284980910779</v>
      </c>
      <c r="T34" s="158"/>
      <c r="U34" s="161">
        <f t="shared" si="8"/>
        <v>-103.14171000000002</v>
      </c>
      <c r="V34" s="163">
        <f t="shared" si="9"/>
        <v>-105537.38910000001</v>
      </c>
      <c r="W34" s="158"/>
      <c r="X34" s="122">
        <f t="shared" si="12"/>
        <v>9.472657001197847</v>
      </c>
      <c r="Y34" s="122">
        <f t="shared" si="10"/>
        <v>9.7585130011978478</v>
      </c>
      <c r="Z34" s="122">
        <f t="shared" si="13"/>
        <v>9.0184278893006162</v>
      </c>
      <c r="AA34" s="123">
        <f t="shared" si="14"/>
        <v>9.1038356492488202</v>
      </c>
      <c r="AB34" s="109">
        <f t="shared" si="11"/>
        <v>9.3383583852362833</v>
      </c>
    </row>
    <row r="35" spans="1:28">
      <c r="A35" s="39"/>
      <c r="B35" s="40" t="s">
        <v>19</v>
      </c>
      <c r="C35" s="110">
        <v>0.31259999999999999</v>
      </c>
      <c r="D35" s="111">
        <v>0.53480000000000005</v>
      </c>
      <c r="E35" s="111">
        <v>0.503</v>
      </c>
      <c r="F35" s="111">
        <v>9.9838000000000005</v>
      </c>
      <c r="G35" s="111">
        <v>1.0439000000000001</v>
      </c>
      <c r="H35" s="111">
        <v>0.38950000000000001</v>
      </c>
      <c r="I35" s="111">
        <v>2.6545999999999998</v>
      </c>
      <c r="J35" s="158"/>
      <c r="K35" s="114">
        <f t="shared" si="0"/>
        <v>20890.363647691905</v>
      </c>
      <c r="L35" s="114">
        <f t="shared" si="1"/>
        <v>41860.556730205557</v>
      </c>
      <c r="M35" s="114">
        <f t="shared" si="2"/>
        <v>6516.0288725301625</v>
      </c>
      <c r="N35" s="114">
        <f t="shared" si="3"/>
        <v>9334.2407913606348</v>
      </c>
      <c r="O35" s="158"/>
      <c r="P35" s="117">
        <f t="shared" si="4"/>
        <v>10.571340850040105</v>
      </c>
      <c r="Q35" s="117">
        <f t="shared" si="5"/>
        <v>10.873199850040105</v>
      </c>
      <c r="R35" s="117">
        <f t="shared" si="6"/>
        <v>10.051526738142874</v>
      </c>
      <c r="S35" s="117">
        <f t="shared" si="7"/>
        <v>10.170929498091079</v>
      </c>
      <c r="T35" s="158"/>
      <c r="U35" s="161">
        <f t="shared" si="8"/>
        <v>-107.14902000000001</v>
      </c>
      <c r="V35" s="163">
        <f t="shared" si="9"/>
        <v>-109544.6991</v>
      </c>
      <c r="W35" s="158"/>
      <c r="X35" s="122">
        <f t="shared" si="12"/>
        <v>9.9052825872718167</v>
      </c>
      <c r="Y35" s="122">
        <f t="shared" si="10"/>
        <v>10.207141587271817</v>
      </c>
      <c r="Z35" s="122">
        <f t="shared" si="13"/>
        <v>9.3854684753745854</v>
      </c>
      <c r="AA35" s="123">
        <f t="shared" si="14"/>
        <v>9.5048712353227902</v>
      </c>
      <c r="AB35" s="109">
        <f t="shared" si="11"/>
        <v>9.7506909713102523</v>
      </c>
    </row>
    <row r="36" spans="1:28">
      <c r="A36" s="44"/>
      <c r="B36" s="45" t="s">
        <v>21</v>
      </c>
      <c r="C36" s="110">
        <v>0.31259999999999999</v>
      </c>
      <c r="D36" s="111">
        <v>0.53790000000000004</v>
      </c>
      <c r="E36" s="111">
        <v>0.50629999999999997</v>
      </c>
      <c r="F36" s="111">
        <v>10.478300000000001</v>
      </c>
      <c r="G36" s="111">
        <v>1.0483</v>
      </c>
      <c r="H36" s="111">
        <v>0.38769999999999999</v>
      </c>
      <c r="I36" s="111">
        <v>2.7955000000000001</v>
      </c>
      <c r="J36" s="158"/>
      <c r="K36" s="114">
        <f t="shared" si="0"/>
        <v>59832.479405832295</v>
      </c>
      <c r="L36" s="114">
        <f t="shared" si="1"/>
        <v>124393.87592801738</v>
      </c>
      <c r="M36" s="114">
        <f t="shared" si="2"/>
        <v>16046.82069891291</v>
      </c>
      <c r="N36" s="114">
        <f t="shared" si="3"/>
        <v>24858.790826298438</v>
      </c>
      <c r="O36" s="158"/>
      <c r="P36" s="117">
        <f t="shared" si="4"/>
        <v>11.028331850040106</v>
      </c>
      <c r="Q36" s="117">
        <f t="shared" si="5"/>
        <v>11.346193850040107</v>
      </c>
      <c r="R36" s="117">
        <f t="shared" si="6"/>
        <v>10.442932738142874</v>
      </c>
      <c r="S36" s="117">
        <f t="shared" si="7"/>
        <v>10.59633049809108</v>
      </c>
      <c r="T36" s="158"/>
      <c r="U36" s="161">
        <f t="shared" si="8"/>
        <v>-111.15633</v>
      </c>
      <c r="V36" s="163">
        <f t="shared" si="9"/>
        <v>-113552.0091</v>
      </c>
      <c r="W36" s="158"/>
      <c r="X36" s="122">
        <f t="shared" si="12"/>
        <v>10.337908173345786</v>
      </c>
      <c r="Y36" s="122">
        <f t="shared" si="10"/>
        <v>10.655770173345788</v>
      </c>
      <c r="Z36" s="122">
        <f t="shared" si="13"/>
        <v>9.7525090614485546</v>
      </c>
      <c r="AA36" s="123">
        <f t="shared" si="14"/>
        <v>9.9059068213967603</v>
      </c>
      <c r="AB36" s="109">
        <f t="shared" si="11"/>
        <v>10.163023557384223</v>
      </c>
    </row>
    <row r="37" spans="1:28">
      <c r="A37" s="34" t="s">
        <v>34</v>
      </c>
      <c r="B37" s="35" t="s">
        <v>3</v>
      </c>
      <c r="C37" s="99">
        <v>0</v>
      </c>
      <c r="D37" s="100">
        <v>0.34399999999999997</v>
      </c>
      <c r="E37" s="100">
        <v>0.34799999999999998</v>
      </c>
      <c r="F37" s="100">
        <v>4.1223999999999998</v>
      </c>
      <c r="G37" s="100">
        <v>0.46739999999999998</v>
      </c>
      <c r="H37" s="100">
        <v>0.39069999999999999</v>
      </c>
      <c r="I37" s="100">
        <v>1.1429</v>
      </c>
      <c r="J37" s="158"/>
      <c r="K37" s="103">
        <f t="shared" si="0"/>
        <v>1.8477618663322651E-3</v>
      </c>
      <c r="L37" s="103">
        <f t="shared" si="1"/>
        <v>2.2718779684950093E-3</v>
      </c>
      <c r="M37" s="103">
        <f t="shared" si="2"/>
        <v>7.61354642025012E-3</v>
      </c>
      <c r="N37" s="103">
        <f t="shared" si="3"/>
        <v>1.8678586158082133E-3</v>
      </c>
      <c r="O37" s="158"/>
      <c r="P37" s="104">
        <f t="shared" si="4"/>
        <v>3.5180408500401037</v>
      </c>
      <c r="Q37" s="104">
        <f t="shared" si="5"/>
        <v>3.6077798500401044</v>
      </c>
      <c r="R37" s="104">
        <f t="shared" si="6"/>
        <v>4.1191307381428741</v>
      </c>
      <c r="S37" s="104">
        <f t="shared" si="7"/>
        <v>3.4721944980910759</v>
      </c>
      <c r="T37" s="158"/>
      <c r="U37" s="160">
        <f t="shared" si="8"/>
        <v>-37.881680000000003</v>
      </c>
      <c r="V37" s="165">
        <f t="shared" si="9"/>
        <v>-40277.359100000001</v>
      </c>
      <c r="W37" s="158"/>
      <c r="X37" s="107">
        <f t="shared" si="12"/>
        <v>3.2731447660538677</v>
      </c>
      <c r="Y37" s="107">
        <f t="shared" si="10"/>
        <v>3.3628837660538684</v>
      </c>
      <c r="Z37" s="107">
        <f t="shared" si="13"/>
        <v>3.8742346541566381</v>
      </c>
      <c r="AA37" s="108">
        <f t="shared" si="14"/>
        <v>3.22729841410484</v>
      </c>
      <c r="AB37" s="145">
        <f t="shared" si="11"/>
        <v>3.4343904000923038</v>
      </c>
    </row>
    <row r="38" spans="1:28">
      <c r="A38" s="39"/>
      <c r="B38" s="40" t="s">
        <v>5</v>
      </c>
      <c r="C38" s="110">
        <v>0</v>
      </c>
      <c r="D38" s="111">
        <v>0.34710000000000002</v>
      </c>
      <c r="E38" s="111">
        <v>0.35120000000000001</v>
      </c>
      <c r="F38" s="111">
        <v>4.6169000000000002</v>
      </c>
      <c r="G38" s="111">
        <v>0.4718</v>
      </c>
      <c r="H38" s="111">
        <v>0.38890000000000002</v>
      </c>
      <c r="I38" s="111">
        <v>1.2838000000000001</v>
      </c>
      <c r="J38" s="158"/>
      <c r="K38" s="114">
        <f t="shared" si="0"/>
        <v>5.2922091581887E-3</v>
      </c>
      <c r="L38" s="114">
        <f t="shared" si="1"/>
        <v>6.7511693157353602E-3</v>
      </c>
      <c r="M38" s="114">
        <f t="shared" si="2"/>
        <v>1.874964286970144E-2</v>
      </c>
      <c r="N38" s="114">
        <f t="shared" si="3"/>
        <v>4.9744491985306404E-3</v>
      </c>
      <c r="O38" s="158"/>
      <c r="P38" s="117">
        <f t="shared" si="4"/>
        <v>3.9750318500401032</v>
      </c>
      <c r="Q38" s="117">
        <f t="shared" si="5"/>
        <v>4.0807738500401047</v>
      </c>
      <c r="R38" s="117">
        <f t="shared" si="6"/>
        <v>4.510536738142874</v>
      </c>
      <c r="S38" s="117">
        <f t="shared" si="7"/>
        <v>3.8975954980910772</v>
      </c>
      <c r="T38" s="158"/>
      <c r="U38" s="161">
        <f t="shared" si="8"/>
        <v>-41.88899</v>
      </c>
      <c r="V38" s="163">
        <f t="shared" si="9"/>
        <v>-44284.669099999999</v>
      </c>
      <c r="W38" s="158"/>
      <c r="X38" s="122">
        <f t="shared" si="12"/>
        <v>3.7057703521278365</v>
      </c>
      <c r="Y38" s="122">
        <f t="shared" si="10"/>
        <v>3.811512352127838</v>
      </c>
      <c r="Z38" s="122">
        <f t="shared" si="13"/>
        <v>4.2412752402306078</v>
      </c>
      <c r="AA38" s="123">
        <f t="shared" si="14"/>
        <v>3.6283340001788105</v>
      </c>
      <c r="AB38" s="109">
        <f t="shared" si="11"/>
        <v>3.8467229861662728</v>
      </c>
    </row>
    <row r="39" spans="1:28">
      <c r="A39" s="39"/>
      <c r="B39" s="40" t="s">
        <v>7</v>
      </c>
      <c r="C39" s="110">
        <v>0</v>
      </c>
      <c r="D39" s="111">
        <v>0.35020000000000001</v>
      </c>
      <c r="E39" s="111">
        <v>0.35449999999999998</v>
      </c>
      <c r="F39" s="111">
        <v>5.1113999999999997</v>
      </c>
      <c r="G39" s="111">
        <v>0.47620000000000001</v>
      </c>
      <c r="H39" s="111">
        <v>0.3871</v>
      </c>
      <c r="I39" s="111">
        <v>1.4247000000000001</v>
      </c>
      <c r="J39" s="158"/>
      <c r="K39" s="114">
        <f t="shared" si="0"/>
        <v>1.5157514766559282E-2</v>
      </c>
      <c r="L39" s="114">
        <f t="shared" si="1"/>
        <v>2.0061943362177842E-2</v>
      </c>
      <c r="M39" s="114">
        <f t="shared" si="2"/>
        <v>4.6174159627675446E-2</v>
      </c>
      <c r="N39" s="114">
        <f t="shared" si="3"/>
        <v>1.324786823763687E-2</v>
      </c>
      <c r="O39" s="158"/>
      <c r="P39" s="117">
        <f t="shared" si="4"/>
        <v>4.4320228500401049</v>
      </c>
      <c r="Q39" s="117">
        <f t="shared" si="5"/>
        <v>4.5537678500401038</v>
      </c>
      <c r="R39" s="117">
        <f t="shared" si="6"/>
        <v>4.901942738142874</v>
      </c>
      <c r="S39" s="117">
        <f t="shared" si="7"/>
        <v>4.3229964980910758</v>
      </c>
      <c r="T39" s="158"/>
      <c r="U39" s="161">
        <f t="shared" si="8"/>
        <v>-45.896300000000004</v>
      </c>
      <c r="V39" s="163">
        <f t="shared" si="9"/>
        <v>-48291.979100000004</v>
      </c>
      <c r="W39" s="158"/>
      <c r="X39" s="122">
        <f t="shared" si="12"/>
        <v>4.1383959382018078</v>
      </c>
      <c r="Y39" s="122">
        <f t="shared" si="10"/>
        <v>4.2601409382018067</v>
      </c>
      <c r="Z39" s="122">
        <f t="shared" si="13"/>
        <v>4.6083158263045769</v>
      </c>
      <c r="AA39" s="123">
        <f t="shared" si="14"/>
        <v>4.0293695862527787</v>
      </c>
      <c r="AB39" s="109">
        <f t="shared" si="11"/>
        <v>4.2590555722402428</v>
      </c>
    </row>
    <row r="40" spans="1:28">
      <c r="A40" s="39"/>
      <c r="B40" s="40" t="s">
        <v>9</v>
      </c>
      <c r="C40" s="110">
        <v>0</v>
      </c>
      <c r="D40" s="111">
        <v>0.3533</v>
      </c>
      <c r="E40" s="111">
        <v>0.35770000000000002</v>
      </c>
      <c r="F40" s="111">
        <v>5.6058000000000003</v>
      </c>
      <c r="G40" s="111">
        <v>0.48049999999999998</v>
      </c>
      <c r="H40" s="111">
        <v>0.38529999999999998</v>
      </c>
      <c r="I40" s="111">
        <v>1.5656000000000001</v>
      </c>
      <c r="J40" s="158"/>
      <c r="K40" s="114">
        <f t="shared" si="0"/>
        <v>4.3392832504429352E-2</v>
      </c>
      <c r="L40" s="114">
        <f t="shared" si="1"/>
        <v>5.9587202960194062E-2</v>
      </c>
      <c r="M40" s="114">
        <f t="shared" si="2"/>
        <v>0.11367003664428342</v>
      </c>
      <c r="N40" s="114">
        <f t="shared" si="3"/>
        <v>3.5264846678814424E-2</v>
      </c>
      <c r="O40" s="158"/>
      <c r="P40" s="117">
        <f t="shared" si="4"/>
        <v>4.8888128500401047</v>
      </c>
      <c r="Q40" s="117">
        <f t="shared" si="5"/>
        <v>5.0265478500401048</v>
      </c>
      <c r="R40" s="117">
        <f t="shared" si="6"/>
        <v>5.2931897381428747</v>
      </c>
      <c r="S40" s="117">
        <f t="shared" si="7"/>
        <v>4.7481924980910772</v>
      </c>
      <c r="T40" s="158"/>
      <c r="U40" s="161">
        <f t="shared" si="8"/>
        <v>-49.901420000000002</v>
      </c>
      <c r="V40" s="163">
        <f t="shared" si="9"/>
        <v>-52297.099099999999</v>
      </c>
      <c r="W40" s="158"/>
      <c r="X40" s="122">
        <f t="shared" si="12"/>
        <v>4.5708338400054052</v>
      </c>
      <c r="Y40" s="122">
        <f t="shared" si="10"/>
        <v>4.7085688400054053</v>
      </c>
      <c r="Z40" s="122">
        <f t="shared" si="13"/>
        <v>4.9752107281081752</v>
      </c>
      <c r="AA40" s="123">
        <f t="shared" si="14"/>
        <v>4.4302134880563777</v>
      </c>
      <c r="AB40" s="109">
        <f t="shared" si="11"/>
        <v>4.6712067240438415</v>
      </c>
    </row>
    <row r="41" spans="1:28">
      <c r="A41" s="39"/>
      <c r="B41" s="40" t="s">
        <v>11</v>
      </c>
      <c r="C41" s="110">
        <v>0</v>
      </c>
      <c r="D41" s="111">
        <v>0.35639999999999999</v>
      </c>
      <c r="E41" s="111">
        <v>0.36099999999999999</v>
      </c>
      <c r="F41" s="111">
        <v>6.1002999999999998</v>
      </c>
      <c r="G41" s="111">
        <v>0.4849</v>
      </c>
      <c r="H41" s="111">
        <v>0.3836</v>
      </c>
      <c r="I41" s="111">
        <v>1.7064999999999999</v>
      </c>
      <c r="J41" s="158"/>
      <c r="K41" s="114">
        <f t="shared" si="0"/>
        <v>0.12428221935087526</v>
      </c>
      <c r="L41" s="114">
        <f t="shared" si="1"/>
        <v>0.1770708206223974</v>
      </c>
      <c r="M41" s="114">
        <f t="shared" si="2"/>
        <v>0.27993164741171545</v>
      </c>
      <c r="N41" s="114">
        <f t="shared" si="3"/>
        <v>9.3916738029890284E-2</v>
      </c>
      <c r="O41" s="158"/>
      <c r="P41" s="117">
        <f t="shared" si="4"/>
        <v>5.3458038500401042</v>
      </c>
      <c r="Q41" s="117">
        <f t="shared" si="5"/>
        <v>5.4995418500401039</v>
      </c>
      <c r="R41" s="117">
        <f t="shared" si="6"/>
        <v>5.6845957381428738</v>
      </c>
      <c r="S41" s="117">
        <f t="shared" si="7"/>
        <v>5.1735934980910763</v>
      </c>
      <c r="T41" s="158"/>
      <c r="U41" s="161">
        <f t="shared" si="8"/>
        <v>-53.908729999999991</v>
      </c>
      <c r="V41" s="163">
        <f t="shared" si="9"/>
        <v>-56304.40909999999</v>
      </c>
      <c r="W41" s="158"/>
      <c r="X41" s="122">
        <f t="shared" si="12"/>
        <v>5.0034594260793739</v>
      </c>
      <c r="Y41" s="122">
        <f t="shared" si="10"/>
        <v>5.1571974260793736</v>
      </c>
      <c r="Z41" s="122">
        <f t="shared" si="13"/>
        <v>5.3422513141821435</v>
      </c>
      <c r="AA41" s="123">
        <f t="shared" si="14"/>
        <v>4.831249074130346</v>
      </c>
      <c r="AB41" s="109">
        <f t="shared" si="11"/>
        <v>5.0835393101178088</v>
      </c>
    </row>
    <row r="42" spans="1:28">
      <c r="A42" s="39"/>
      <c r="B42" s="40" t="s">
        <v>13</v>
      </c>
      <c r="C42" s="110">
        <v>0</v>
      </c>
      <c r="D42" s="111">
        <v>0.35949999999999999</v>
      </c>
      <c r="E42" s="111">
        <v>0.36420000000000002</v>
      </c>
      <c r="F42" s="111">
        <v>6.5946999999999996</v>
      </c>
      <c r="G42" s="111">
        <v>0.48930000000000001</v>
      </c>
      <c r="H42" s="111">
        <v>0.38179999999999997</v>
      </c>
      <c r="I42" s="111">
        <v>1.8473999999999999</v>
      </c>
      <c r="J42" s="158"/>
      <c r="K42" s="114">
        <f t="shared" si="0"/>
        <v>0.35590738531766519</v>
      </c>
      <c r="L42" s="114">
        <f t="shared" si="1"/>
        <v>0.52612628564295338</v>
      </c>
      <c r="M42" s="114">
        <f t="shared" si="2"/>
        <v>0.68927733794772272</v>
      </c>
      <c r="N42" s="114">
        <f t="shared" si="3"/>
        <v>0.25008290181370446</v>
      </c>
      <c r="O42" s="158"/>
      <c r="P42" s="117">
        <f t="shared" si="4"/>
        <v>5.8027318500401037</v>
      </c>
      <c r="Q42" s="117">
        <f t="shared" si="5"/>
        <v>5.9724848500401047</v>
      </c>
      <c r="R42" s="117">
        <f t="shared" si="6"/>
        <v>6.0759377381428736</v>
      </c>
      <c r="S42" s="117">
        <f t="shared" si="7"/>
        <v>5.5989344980910767</v>
      </c>
      <c r="T42" s="158"/>
      <c r="U42" s="161">
        <f t="shared" si="8"/>
        <v>-57.915609999999994</v>
      </c>
      <c r="V42" s="163">
        <f t="shared" si="9"/>
        <v>-60311.289099999995</v>
      </c>
      <c r="W42" s="158"/>
      <c r="X42" s="122">
        <f t="shared" si="12"/>
        <v>5.4360246266573338</v>
      </c>
      <c r="Y42" s="122">
        <f t="shared" si="10"/>
        <v>5.6057776266573347</v>
      </c>
      <c r="Z42" s="122">
        <f t="shared" si="13"/>
        <v>5.7092305147601037</v>
      </c>
      <c r="AA42" s="123">
        <f t="shared" si="14"/>
        <v>5.2322272747083067</v>
      </c>
      <c r="AB42" s="109">
        <f t="shared" si="11"/>
        <v>5.4958150106957699</v>
      </c>
    </row>
    <row r="43" spans="1:28">
      <c r="A43" s="39"/>
      <c r="B43" s="40" t="s">
        <v>15</v>
      </c>
      <c r="C43" s="110">
        <v>0</v>
      </c>
      <c r="D43" s="111">
        <v>0.36259999999999998</v>
      </c>
      <c r="E43" s="111">
        <v>0.36749999999999999</v>
      </c>
      <c r="F43" s="111">
        <v>7.0891999999999999</v>
      </c>
      <c r="G43" s="111">
        <v>0.49359999999999998</v>
      </c>
      <c r="H43" s="111">
        <v>0.38</v>
      </c>
      <c r="I43" s="111">
        <v>1.9883</v>
      </c>
      <c r="J43" s="158"/>
      <c r="K43" s="114">
        <f t="shared" si="0"/>
        <v>1.0190371102825138</v>
      </c>
      <c r="L43" s="114">
        <f t="shared" si="1"/>
        <v>1.5628633253446507</v>
      </c>
      <c r="M43" s="114">
        <f t="shared" si="2"/>
        <v>1.6970904907529583</v>
      </c>
      <c r="N43" s="114">
        <f t="shared" si="3"/>
        <v>0.665794188465482</v>
      </c>
      <c r="O43" s="158"/>
      <c r="P43" s="117">
        <f t="shared" si="4"/>
        <v>6.2595848500401043</v>
      </c>
      <c r="Q43" s="117">
        <f t="shared" si="5"/>
        <v>6.4453158500401049</v>
      </c>
      <c r="R43" s="117">
        <f t="shared" si="6"/>
        <v>6.4672487381428745</v>
      </c>
      <c r="S43" s="117">
        <f t="shared" si="7"/>
        <v>6.0241904980910777</v>
      </c>
      <c r="T43" s="158"/>
      <c r="U43" s="161">
        <f t="shared" si="8"/>
        <v>-61.92116</v>
      </c>
      <c r="V43" s="163">
        <f t="shared" si="9"/>
        <v>-64316.839100000005</v>
      </c>
      <c r="W43" s="158"/>
      <c r="X43" s="122">
        <f t="shared" si="12"/>
        <v>5.8685229139569408</v>
      </c>
      <c r="Y43" s="122">
        <f t="shared" si="10"/>
        <v>6.0542539139569413</v>
      </c>
      <c r="Z43" s="122">
        <f t="shared" si="13"/>
        <v>6.076186802059711</v>
      </c>
      <c r="AA43" s="123">
        <f t="shared" si="14"/>
        <v>5.6331285620079141</v>
      </c>
      <c r="AB43" s="109">
        <f t="shared" si="11"/>
        <v>5.9080230479953775</v>
      </c>
    </row>
    <row r="44" spans="1:28">
      <c r="A44" s="39"/>
      <c r="B44" s="40" t="s">
        <v>17</v>
      </c>
      <c r="C44" s="110">
        <v>0</v>
      </c>
      <c r="D44" s="111">
        <v>0.36570000000000003</v>
      </c>
      <c r="E44" s="111">
        <v>0.37069999999999997</v>
      </c>
      <c r="F44" s="111">
        <v>7.5837000000000003</v>
      </c>
      <c r="G44" s="111">
        <v>0.498</v>
      </c>
      <c r="H44" s="111">
        <v>0.37830000000000003</v>
      </c>
      <c r="I44" s="111">
        <v>2.1292</v>
      </c>
      <c r="J44" s="158"/>
      <c r="K44" s="114">
        <f t="shared" si="0"/>
        <v>2.9186431573436873</v>
      </c>
      <c r="L44" s="114">
        <f t="shared" si="1"/>
        <v>4.6442436931348352</v>
      </c>
      <c r="M44" s="114">
        <f t="shared" si="2"/>
        <v>4.1793717228217675</v>
      </c>
      <c r="N44" s="114">
        <f t="shared" si="3"/>
        <v>1.7731317237656143</v>
      </c>
      <c r="O44" s="158"/>
      <c r="P44" s="117">
        <f t="shared" si="4"/>
        <v>6.7165758500401038</v>
      </c>
      <c r="Q44" s="117">
        <f t="shared" si="5"/>
        <v>6.9183098500401048</v>
      </c>
      <c r="R44" s="117">
        <f t="shared" si="6"/>
        <v>6.8586547381428735</v>
      </c>
      <c r="S44" s="117">
        <f t="shared" si="7"/>
        <v>6.4495914980910785</v>
      </c>
      <c r="T44" s="158"/>
      <c r="U44" s="161">
        <f t="shared" si="8"/>
        <v>-65.92846999999999</v>
      </c>
      <c r="V44" s="163">
        <f t="shared" si="9"/>
        <v>-68324.149099999981</v>
      </c>
      <c r="W44" s="158"/>
      <c r="X44" s="122">
        <f t="shared" si="12"/>
        <v>6.3011485000309095</v>
      </c>
      <c r="Y44" s="122">
        <f t="shared" si="10"/>
        <v>6.5028825000309105</v>
      </c>
      <c r="Z44" s="122">
        <f t="shared" si="13"/>
        <v>6.4432273881336792</v>
      </c>
      <c r="AA44" s="123">
        <f t="shared" si="14"/>
        <v>6.0341641480818842</v>
      </c>
      <c r="AB44" s="109">
        <f t="shared" si="11"/>
        <v>6.3203556340693456</v>
      </c>
    </row>
    <row r="45" spans="1:28">
      <c r="A45" s="39"/>
      <c r="B45" s="40" t="s">
        <v>19</v>
      </c>
      <c r="C45" s="110">
        <v>0</v>
      </c>
      <c r="D45" s="111">
        <v>0.36880000000000002</v>
      </c>
      <c r="E45" s="111">
        <v>0.37390000000000001</v>
      </c>
      <c r="F45" s="111">
        <v>8.0780999999999992</v>
      </c>
      <c r="G45" s="111">
        <v>0.50239999999999996</v>
      </c>
      <c r="H45" s="111">
        <v>0.3765</v>
      </c>
      <c r="I45" s="111">
        <v>2.2700999999999998</v>
      </c>
      <c r="J45" s="158"/>
      <c r="K45" s="114">
        <f t="shared" si="0"/>
        <v>8.3581276568036369</v>
      </c>
      <c r="L45" s="114">
        <f t="shared" si="1"/>
        <v>13.799329981648368</v>
      </c>
      <c r="M45" s="114">
        <f t="shared" si="2"/>
        <v>10.290891515969479</v>
      </c>
      <c r="N45" s="114">
        <f t="shared" si="3"/>
        <v>4.721521808350194</v>
      </c>
      <c r="O45" s="158"/>
      <c r="P45" s="117">
        <f t="shared" si="4"/>
        <v>7.1735038500401034</v>
      </c>
      <c r="Q45" s="117">
        <f t="shared" si="5"/>
        <v>7.3912528500401029</v>
      </c>
      <c r="R45" s="117">
        <f t="shared" si="6"/>
        <v>7.2499967381428743</v>
      </c>
      <c r="S45" s="117">
        <f t="shared" si="7"/>
        <v>6.8749324980910771</v>
      </c>
      <c r="T45" s="158"/>
      <c r="U45" s="161">
        <f t="shared" si="8"/>
        <v>-69.935349999999985</v>
      </c>
      <c r="V45" s="163">
        <f t="shared" si="9"/>
        <v>-72331.029099999985</v>
      </c>
      <c r="W45" s="158"/>
      <c r="X45" s="122">
        <f t="shared" si="12"/>
        <v>6.7337137006088694</v>
      </c>
      <c r="Y45" s="122">
        <f t="shared" si="10"/>
        <v>6.9514627006088689</v>
      </c>
      <c r="Z45" s="122">
        <f t="shared" si="13"/>
        <v>6.8102065887116403</v>
      </c>
      <c r="AA45" s="123">
        <f t="shared" si="14"/>
        <v>6.4351423486598431</v>
      </c>
      <c r="AB45" s="109">
        <f t="shared" si="11"/>
        <v>6.732631334647305</v>
      </c>
    </row>
    <row r="46" spans="1:28">
      <c r="A46" s="44"/>
      <c r="B46" s="45" t="s">
        <v>21</v>
      </c>
      <c r="C46" s="124">
        <v>0</v>
      </c>
      <c r="D46" s="125">
        <v>0.37190000000000001</v>
      </c>
      <c r="E46" s="125">
        <v>0.37719999999999998</v>
      </c>
      <c r="F46" s="125">
        <v>8.5725999999999996</v>
      </c>
      <c r="G46" s="125">
        <v>0.50680000000000003</v>
      </c>
      <c r="H46" s="125">
        <v>0.37469999999999998</v>
      </c>
      <c r="I46" s="125">
        <v>2.411</v>
      </c>
      <c r="J46" s="158"/>
      <c r="K46" s="128">
        <f t="shared" si="0"/>
        <v>23.938669011741883</v>
      </c>
      <c r="L46" s="128">
        <f t="shared" si="1"/>
        <v>41.006433638478434</v>
      </c>
      <c r="M46" s="128">
        <f t="shared" si="2"/>
        <v>25.343056978291816</v>
      </c>
      <c r="N46" s="128">
        <f t="shared" si="3"/>
        <v>12.574276327242146</v>
      </c>
      <c r="O46" s="158"/>
      <c r="P46" s="131">
        <f t="shared" si="4"/>
        <v>7.6304948500401037</v>
      </c>
      <c r="Q46" s="131">
        <f t="shared" si="5"/>
        <v>7.8642468500401046</v>
      </c>
      <c r="R46" s="131">
        <f t="shared" si="6"/>
        <v>7.6414027381428751</v>
      </c>
      <c r="S46" s="131">
        <f t="shared" si="7"/>
        <v>7.300333498091077</v>
      </c>
      <c r="T46" s="158"/>
      <c r="U46" s="162">
        <f t="shared" si="8"/>
        <v>-73.942659999999989</v>
      </c>
      <c r="V46" s="164">
        <f t="shared" si="9"/>
        <v>-76338.339099999983</v>
      </c>
      <c r="W46" s="158"/>
      <c r="X46" s="136">
        <f t="shared" si="12"/>
        <v>7.166339286682839</v>
      </c>
      <c r="Y46" s="136">
        <f t="shared" si="10"/>
        <v>7.4000912866828399</v>
      </c>
      <c r="Z46" s="136">
        <f t="shared" si="13"/>
        <v>7.1772471747856104</v>
      </c>
      <c r="AA46" s="137">
        <f t="shared" si="14"/>
        <v>6.8361779347338123</v>
      </c>
      <c r="AB46" s="138">
        <f t="shared" si="11"/>
        <v>7.144963920721275</v>
      </c>
    </row>
    <row r="47" spans="1:28">
      <c r="A47" s="34" t="s">
        <v>45</v>
      </c>
      <c r="B47" s="35" t="s">
        <v>3</v>
      </c>
      <c r="C47" s="110">
        <v>0.2064</v>
      </c>
      <c r="D47" s="111">
        <v>0.85170000000000001</v>
      </c>
      <c r="E47" s="111">
        <v>0.80449999999999999</v>
      </c>
      <c r="F47" s="111">
        <v>6.4751000000000003</v>
      </c>
      <c r="G47" s="111">
        <v>1.1080000000000001</v>
      </c>
      <c r="H47" s="111">
        <v>0.68630000000000002</v>
      </c>
      <c r="I47" s="111">
        <v>1.4775</v>
      </c>
      <c r="J47" s="158"/>
      <c r="K47" s="114">
        <f t="shared" si="0"/>
        <v>6.8637427818732073</v>
      </c>
      <c r="L47" s="114">
        <f t="shared" si="1"/>
        <v>8.0969601153657713</v>
      </c>
      <c r="M47" s="114">
        <f t="shared" si="2"/>
        <v>9.1033659192518996</v>
      </c>
      <c r="N47" s="114">
        <f t="shared" si="3"/>
        <v>5.3877445963370354</v>
      </c>
      <c r="O47" s="158"/>
      <c r="P47" s="117">
        <f t="shared" si="4"/>
        <v>7.0879558500401041</v>
      </c>
      <c r="Q47" s="117">
        <f t="shared" si="5"/>
        <v>7.1597168500401045</v>
      </c>
      <c r="R47" s="117">
        <f t="shared" si="6"/>
        <v>7.1967457381428748</v>
      </c>
      <c r="S47" s="117">
        <f t="shared" si="7"/>
        <v>6.9322574980910776</v>
      </c>
      <c r="T47" s="158"/>
      <c r="U47" s="161">
        <f t="shared" si="8"/>
        <v>-73.173969999999997</v>
      </c>
      <c r="V47" s="163">
        <f t="shared" si="9"/>
        <v>-75569.649099999995</v>
      </c>
      <c r="W47" s="158"/>
      <c r="X47" s="122">
        <f t="shared" si="12"/>
        <v>6.6284741077824805</v>
      </c>
      <c r="Y47" s="122">
        <f t="shared" si="10"/>
        <v>6.7002351077824809</v>
      </c>
      <c r="Z47" s="122">
        <f t="shared" si="13"/>
        <v>6.7372639958852512</v>
      </c>
      <c r="AA47" s="123">
        <f t="shared" si="14"/>
        <v>6.472775755833454</v>
      </c>
      <c r="AB47" s="109">
        <f t="shared" si="11"/>
        <v>6.6346872418209166</v>
      </c>
    </row>
    <row r="48" spans="1:28">
      <c r="A48" s="39"/>
      <c r="B48" s="40" t="s">
        <v>5</v>
      </c>
      <c r="C48" s="110">
        <v>0.2064</v>
      </c>
      <c r="D48" s="111">
        <v>0.8548</v>
      </c>
      <c r="E48" s="111">
        <v>0.80779999999999996</v>
      </c>
      <c r="F48" s="111">
        <v>6.9695999999999998</v>
      </c>
      <c r="G48" s="111">
        <v>1.1124000000000001</v>
      </c>
      <c r="H48" s="111">
        <v>0.6845</v>
      </c>
      <c r="I48" s="111">
        <v>1.6184000000000001</v>
      </c>
      <c r="J48" s="158"/>
      <c r="K48" s="114">
        <f t="shared" si="0"/>
        <v>19.658573472881265</v>
      </c>
      <c r="L48" s="114">
        <f t="shared" si="1"/>
        <v>24.061128916093232</v>
      </c>
      <c r="M48" s="114">
        <f t="shared" si="2"/>
        <v>22.418574797705947</v>
      </c>
      <c r="N48" s="114">
        <f t="shared" si="3"/>
        <v>14.348549489940808</v>
      </c>
      <c r="O48" s="158"/>
      <c r="P48" s="117">
        <f t="shared" si="4"/>
        <v>7.5449468500401045</v>
      </c>
      <c r="Q48" s="117">
        <f t="shared" si="5"/>
        <v>7.6327108500401044</v>
      </c>
      <c r="R48" s="117">
        <f t="shared" si="6"/>
        <v>7.5881517381428729</v>
      </c>
      <c r="S48" s="117">
        <f t="shared" si="7"/>
        <v>7.3576584980910775</v>
      </c>
      <c r="T48" s="158"/>
      <c r="U48" s="161">
        <f t="shared" si="8"/>
        <v>-77.181280000000001</v>
      </c>
      <c r="V48" s="163">
        <f t="shared" si="9"/>
        <v>-79576.959099999993</v>
      </c>
      <c r="W48" s="158"/>
      <c r="X48" s="122">
        <f t="shared" si="12"/>
        <v>7.0610996938564501</v>
      </c>
      <c r="Y48" s="122">
        <f t="shared" si="10"/>
        <v>7.14886369385645</v>
      </c>
      <c r="Z48" s="122">
        <f t="shared" si="13"/>
        <v>7.1043045819592185</v>
      </c>
      <c r="AA48" s="123">
        <f t="shared" si="14"/>
        <v>6.8738113419074232</v>
      </c>
      <c r="AB48" s="109">
        <f t="shared" si="11"/>
        <v>7.0470198278948857</v>
      </c>
    </row>
    <row r="49" spans="1:28">
      <c r="A49" s="39"/>
      <c r="B49" s="40" t="s">
        <v>7</v>
      </c>
      <c r="C49" s="110">
        <v>0.2064</v>
      </c>
      <c r="D49" s="111">
        <v>0.8579</v>
      </c>
      <c r="E49" s="111">
        <v>0.81100000000000005</v>
      </c>
      <c r="F49" s="111">
        <v>7.4640000000000004</v>
      </c>
      <c r="G49" s="111">
        <v>1.1167</v>
      </c>
      <c r="H49" s="111">
        <v>0.68279999999999996</v>
      </c>
      <c r="I49" s="111">
        <v>1.7593000000000001</v>
      </c>
      <c r="J49" s="158"/>
      <c r="K49" s="114">
        <f t="shared" ref="K49:K80" si="15">10^($K$6*G49+$K$7*F49+$K$8*I49+$K$9*D49+$K$10*C49+$K$11)</f>
        <v>56.278433445220557</v>
      </c>
      <c r="L49" s="114">
        <f t="shared" ref="L49:L80" si="16">10^($L$6*G49+$L$7*F49+$L$8*I49+$L$9*D49+$L$10*C49+$L$11)</f>
        <v>71.465428163734913</v>
      </c>
      <c r="M49" s="114">
        <f t="shared" ref="M49:M80" si="17">10^($M$6*G49+$M$7*F49+$M$8*I49+$M$9*D49+$M$10*C49+$M$11)</f>
        <v>55.189314528216386</v>
      </c>
      <c r="N49" s="114">
        <f t="shared" ref="N49:N80" si="18">10^($N$6*G49+$N$7*F49+$N$8*I49+$N$9*D49+$N$10*C49+$N$11)</f>
        <v>38.194778869298261</v>
      </c>
      <c r="O49" s="158"/>
      <c r="P49" s="117">
        <f t="shared" ref="P49:P80" si="19">LOG(K49*$P$10)</f>
        <v>8.0017368500401052</v>
      </c>
      <c r="Q49" s="117">
        <f t="shared" si="5"/>
        <v>8.1054908500401055</v>
      </c>
      <c r="R49" s="117">
        <f t="shared" si="6"/>
        <v>7.9793987381428746</v>
      </c>
      <c r="S49" s="117">
        <f t="shared" si="7"/>
        <v>7.7828544980910754</v>
      </c>
      <c r="T49" s="158"/>
      <c r="U49" s="161">
        <f t="shared" ref="U49:U80" si="20">-12.8*I49-4.3*F49-46.6*C49-17.6*G49+2.7</f>
        <v>-81.186400000000006</v>
      </c>
      <c r="V49" s="163">
        <f t="shared" si="9"/>
        <v>-83582.079100000003</v>
      </c>
      <c r="W49" s="158"/>
      <c r="X49" s="122">
        <f t="shared" si="12"/>
        <v>7.4935375956600483</v>
      </c>
      <c r="Y49" s="122">
        <f t="shared" si="10"/>
        <v>7.5972915956600486</v>
      </c>
      <c r="Z49" s="122">
        <f t="shared" si="13"/>
        <v>7.4711994837628177</v>
      </c>
      <c r="AA49" s="123">
        <f t="shared" si="14"/>
        <v>7.2746552437110186</v>
      </c>
      <c r="AB49" s="109">
        <f t="shared" ref="AB49:AB80" si="21">AVERAGE(X49:AA49)</f>
        <v>7.4591709796984826</v>
      </c>
    </row>
    <row r="50" spans="1:28">
      <c r="A50" s="39"/>
      <c r="B50" s="40" t="s">
        <v>9</v>
      </c>
      <c r="C50" s="110">
        <v>0.2064</v>
      </c>
      <c r="D50" s="111">
        <v>0.86099999999999999</v>
      </c>
      <c r="E50" s="111">
        <v>0.81430000000000002</v>
      </c>
      <c r="F50" s="111">
        <v>7.9584999999999999</v>
      </c>
      <c r="G50" s="111">
        <v>1.1211</v>
      </c>
      <c r="H50" s="111">
        <v>0.68100000000000005</v>
      </c>
      <c r="I50" s="111">
        <v>1.9001999999999999</v>
      </c>
      <c r="J50" s="158"/>
      <c r="K50" s="114">
        <f t="shared" si="15"/>
        <v>161.18810887601364</v>
      </c>
      <c r="L50" s="114">
        <f t="shared" si="16"/>
        <v>212.36845131893634</v>
      </c>
      <c r="M50" s="114">
        <f t="shared" si="17"/>
        <v>135.91300039564098</v>
      </c>
      <c r="N50" s="114">
        <f t="shared" si="18"/>
        <v>101.7196834527138</v>
      </c>
      <c r="O50" s="158"/>
      <c r="P50" s="117">
        <f t="shared" si="19"/>
        <v>8.4587278500401073</v>
      </c>
      <c r="Q50" s="117">
        <f t="shared" si="5"/>
        <v>8.5784848500401054</v>
      </c>
      <c r="R50" s="117">
        <f t="shared" si="6"/>
        <v>8.3708047381428763</v>
      </c>
      <c r="S50" s="117">
        <f t="shared" si="7"/>
        <v>8.2082554980910754</v>
      </c>
      <c r="T50" s="158"/>
      <c r="U50" s="161">
        <f t="shared" si="20"/>
        <v>-85.193709999999996</v>
      </c>
      <c r="V50" s="163">
        <f t="shared" si="9"/>
        <v>-87589.389099999986</v>
      </c>
      <c r="W50" s="158"/>
      <c r="X50" s="122">
        <f t="shared" si="12"/>
        <v>7.9261631817340197</v>
      </c>
      <c r="Y50" s="122">
        <f t="shared" si="10"/>
        <v>8.0459201817340169</v>
      </c>
      <c r="Z50" s="122">
        <f t="shared" si="13"/>
        <v>7.8382400698367887</v>
      </c>
      <c r="AA50" s="123">
        <f t="shared" si="14"/>
        <v>7.6756908297849877</v>
      </c>
      <c r="AB50" s="109">
        <f t="shared" si="21"/>
        <v>7.8715035657724535</v>
      </c>
    </row>
    <row r="51" spans="1:28">
      <c r="A51" s="39"/>
      <c r="B51" s="40" t="s">
        <v>11</v>
      </c>
      <c r="C51" s="110">
        <v>0.2064</v>
      </c>
      <c r="D51" s="111">
        <v>0.86409999999999998</v>
      </c>
      <c r="E51" s="111">
        <v>0.8175</v>
      </c>
      <c r="F51" s="111">
        <v>8.4529999999999994</v>
      </c>
      <c r="G51" s="111">
        <v>1.1254999999999999</v>
      </c>
      <c r="H51" s="111">
        <v>0.67920000000000003</v>
      </c>
      <c r="I51" s="111">
        <v>2.0411000000000001</v>
      </c>
      <c r="J51" s="158"/>
      <c r="K51" s="114">
        <f t="shared" si="15"/>
        <v>461.66186321292832</v>
      </c>
      <c r="L51" s="114">
        <f t="shared" si="16"/>
        <v>631.079394253033</v>
      </c>
      <c r="M51" s="114">
        <f t="shared" si="17"/>
        <v>334.7086992193212</v>
      </c>
      <c r="N51" s="114">
        <f t="shared" si="18"/>
        <v>270.89812555603874</v>
      </c>
      <c r="O51" s="158"/>
      <c r="P51" s="117">
        <f t="shared" si="19"/>
        <v>8.9157188500401041</v>
      </c>
      <c r="Q51" s="117">
        <f t="shared" si="5"/>
        <v>9.0514788500401053</v>
      </c>
      <c r="R51" s="117">
        <f t="shared" si="6"/>
        <v>8.7622107381428727</v>
      </c>
      <c r="S51" s="117">
        <f t="shared" si="7"/>
        <v>8.6336564980910762</v>
      </c>
      <c r="T51" s="158"/>
      <c r="U51" s="161">
        <f t="shared" si="20"/>
        <v>-89.20102</v>
      </c>
      <c r="V51" s="163">
        <f t="shared" si="9"/>
        <v>-91596.699099999998</v>
      </c>
      <c r="W51" s="158"/>
      <c r="X51" s="122">
        <f t="shared" si="12"/>
        <v>8.3587887678079849</v>
      </c>
      <c r="Y51" s="122">
        <f t="shared" si="10"/>
        <v>8.4945487678079861</v>
      </c>
      <c r="Z51" s="122">
        <f t="shared" si="13"/>
        <v>8.2052806559107534</v>
      </c>
      <c r="AA51" s="123">
        <f t="shared" si="14"/>
        <v>8.0767264158589569</v>
      </c>
      <c r="AB51" s="109">
        <f t="shared" si="21"/>
        <v>8.2838361518464207</v>
      </c>
    </row>
    <row r="52" spans="1:28">
      <c r="A52" s="39"/>
      <c r="B52" s="40" t="s">
        <v>13</v>
      </c>
      <c r="C52" s="110">
        <v>0.2064</v>
      </c>
      <c r="D52" s="111">
        <v>0.86719999999999997</v>
      </c>
      <c r="E52" s="111">
        <v>0.82079999999999997</v>
      </c>
      <c r="F52" s="111">
        <v>8.9474</v>
      </c>
      <c r="G52" s="111">
        <v>1.1297999999999999</v>
      </c>
      <c r="H52" s="111">
        <v>0.6774</v>
      </c>
      <c r="I52" s="111">
        <v>2.1819999999999999</v>
      </c>
      <c r="J52" s="158"/>
      <c r="K52" s="114">
        <f t="shared" si="15"/>
        <v>1321.6425128133874</v>
      </c>
      <c r="L52" s="114">
        <f t="shared" si="16"/>
        <v>1874.4074425135545</v>
      </c>
      <c r="M52" s="114">
        <f t="shared" si="17"/>
        <v>823.97493343044493</v>
      </c>
      <c r="N52" s="114">
        <f t="shared" si="18"/>
        <v>721.11080001320897</v>
      </c>
      <c r="O52" s="158"/>
      <c r="P52" s="117">
        <f t="shared" si="19"/>
        <v>9.3725088500401057</v>
      </c>
      <c r="Q52" s="117">
        <f t="shared" si="5"/>
        <v>9.5242588500401038</v>
      </c>
      <c r="R52" s="117">
        <f t="shared" si="6"/>
        <v>9.1534577381428726</v>
      </c>
      <c r="S52" s="117">
        <f t="shared" si="7"/>
        <v>9.0588524980910776</v>
      </c>
      <c r="T52" s="158"/>
      <c r="U52" s="161">
        <f t="shared" si="20"/>
        <v>-93.206139999999991</v>
      </c>
      <c r="V52" s="163">
        <f t="shared" si="9"/>
        <v>-95601.819099999979</v>
      </c>
      <c r="W52" s="158"/>
      <c r="X52" s="122">
        <f t="shared" si="12"/>
        <v>8.7912266696115857</v>
      </c>
      <c r="Y52" s="122">
        <f t="shared" si="10"/>
        <v>8.9429766696115838</v>
      </c>
      <c r="Z52" s="122">
        <f t="shared" si="13"/>
        <v>8.5721755577143526</v>
      </c>
      <c r="AA52" s="123">
        <f t="shared" si="14"/>
        <v>8.4775703176625576</v>
      </c>
      <c r="AB52" s="109">
        <f t="shared" si="21"/>
        <v>8.6959873036500213</v>
      </c>
    </row>
    <row r="53" spans="1:28">
      <c r="A53" s="39"/>
      <c r="B53" s="40" t="s">
        <v>15</v>
      </c>
      <c r="C53" s="110">
        <v>0.2064</v>
      </c>
      <c r="D53" s="111">
        <v>0.87029999999999996</v>
      </c>
      <c r="E53" s="111">
        <v>0.82399999999999995</v>
      </c>
      <c r="F53" s="111">
        <v>9.4419000000000004</v>
      </c>
      <c r="G53" s="111">
        <v>1.1342000000000001</v>
      </c>
      <c r="H53" s="111">
        <v>0.67569999999999997</v>
      </c>
      <c r="I53" s="111">
        <v>2.3229000000000002</v>
      </c>
      <c r="J53" s="158"/>
      <c r="K53" s="114">
        <f t="shared" si="15"/>
        <v>3785.3409238529985</v>
      </c>
      <c r="L53" s="114">
        <f t="shared" si="16"/>
        <v>5570.035973132135</v>
      </c>
      <c r="M53" s="114">
        <f t="shared" si="17"/>
        <v>2029.1773219265906</v>
      </c>
      <c r="N53" s="114">
        <f t="shared" si="18"/>
        <v>1920.4499798960212</v>
      </c>
      <c r="O53" s="158"/>
      <c r="P53" s="117">
        <f t="shared" si="19"/>
        <v>9.8294998500401025</v>
      </c>
      <c r="Q53" s="117">
        <f t="shared" si="5"/>
        <v>9.9972528500401054</v>
      </c>
      <c r="R53" s="117">
        <f t="shared" si="6"/>
        <v>9.5448637381428743</v>
      </c>
      <c r="S53" s="117">
        <f t="shared" si="7"/>
        <v>9.4842534980910784</v>
      </c>
      <c r="T53" s="158"/>
      <c r="U53" s="161">
        <f t="shared" si="20"/>
        <v>-97.213450000000009</v>
      </c>
      <c r="V53" s="163">
        <f t="shared" si="9"/>
        <v>-99609.129100000006</v>
      </c>
      <c r="W53" s="158"/>
      <c r="X53" s="122">
        <f t="shared" si="12"/>
        <v>9.2238522556855518</v>
      </c>
      <c r="Y53" s="122">
        <f t="shared" si="10"/>
        <v>9.3916052556855547</v>
      </c>
      <c r="Z53" s="122">
        <f t="shared" si="13"/>
        <v>8.9392161437883235</v>
      </c>
      <c r="AA53" s="123">
        <f t="shared" si="14"/>
        <v>8.8786059037365277</v>
      </c>
      <c r="AB53" s="109">
        <f t="shared" si="21"/>
        <v>9.1083198897239885</v>
      </c>
    </row>
    <row r="54" spans="1:28">
      <c r="A54" s="39"/>
      <c r="B54" s="40" t="s">
        <v>17</v>
      </c>
      <c r="C54" s="110">
        <v>0.2064</v>
      </c>
      <c r="D54" s="111">
        <v>0.87339999999999995</v>
      </c>
      <c r="E54" s="111">
        <v>0.82730000000000004</v>
      </c>
      <c r="F54" s="111">
        <v>9.9362999999999992</v>
      </c>
      <c r="G54" s="111">
        <v>1.1386000000000001</v>
      </c>
      <c r="H54" s="111">
        <v>0.67390000000000005</v>
      </c>
      <c r="I54" s="111">
        <v>2.4638</v>
      </c>
      <c r="J54" s="158"/>
      <c r="K54" s="114">
        <f t="shared" si="15"/>
        <v>10840.092796709361</v>
      </c>
      <c r="L54" s="114">
        <f t="shared" si="16"/>
        <v>16550.114395702691</v>
      </c>
      <c r="M54" s="114">
        <f t="shared" si="17"/>
        <v>4996.4552261728786</v>
      </c>
      <c r="N54" s="114">
        <f t="shared" si="18"/>
        <v>5113.8030753113617</v>
      </c>
      <c r="O54" s="158"/>
      <c r="P54" s="117">
        <f t="shared" si="19"/>
        <v>10.286427850040102</v>
      </c>
      <c r="Q54" s="117">
        <f t="shared" si="5"/>
        <v>10.470195850040103</v>
      </c>
      <c r="R54" s="117">
        <f t="shared" si="6"/>
        <v>9.9362057381428741</v>
      </c>
      <c r="S54" s="117">
        <f t="shared" si="7"/>
        <v>9.9095944980910744</v>
      </c>
      <c r="T54" s="158"/>
      <c r="U54" s="161">
        <f t="shared" si="20"/>
        <v>-101.22032999999999</v>
      </c>
      <c r="V54" s="163">
        <f t="shared" si="9"/>
        <v>-103616.00909999998</v>
      </c>
      <c r="W54" s="158"/>
      <c r="X54" s="122">
        <f t="shared" si="12"/>
        <v>9.6564174562635117</v>
      </c>
      <c r="Y54" s="122">
        <f t="shared" si="10"/>
        <v>9.8401854562635123</v>
      </c>
      <c r="Z54" s="122">
        <f t="shared" si="13"/>
        <v>9.3061953443662837</v>
      </c>
      <c r="AA54" s="123">
        <f t="shared" si="14"/>
        <v>9.279584104314484</v>
      </c>
      <c r="AB54" s="109">
        <f t="shared" si="21"/>
        <v>9.5205955903019479</v>
      </c>
    </row>
    <row r="55" spans="1:28">
      <c r="A55" s="39"/>
      <c r="B55" s="40" t="s">
        <v>19</v>
      </c>
      <c r="C55" s="110">
        <v>0.2064</v>
      </c>
      <c r="D55" s="111">
        <v>0.87649999999999995</v>
      </c>
      <c r="E55" s="111">
        <v>0.83050000000000002</v>
      </c>
      <c r="F55" s="111">
        <v>10.4308</v>
      </c>
      <c r="G55" s="111">
        <v>1.143</v>
      </c>
      <c r="H55" s="111">
        <v>0.67210000000000003</v>
      </c>
      <c r="I55" s="111">
        <v>2.6046999999999998</v>
      </c>
      <c r="J55" s="158"/>
      <c r="K55" s="114">
        <f t="shared" si="15"/>
        <v>31047.311571720282</v>
      </c>
      <c r="L55" s="114">
        <f t="shared" si="16"/>
        <v>49180.73330945443</v>
      </c>
      <c r="M55" s="114">
        <f t="shared" si="17"/>
        <v>12304.614161939688</v>
      </c>
      <c r="N55" s="114">
        <f t="shared" si="18"/>
        <v>13618.993104796131</v>
      </c>
      <c r="O55" s="158"/>
      <c r="P55" s="117">
        <f t="shared" si="19"/>
        <v>10.743418850040106</v>
      </c>
      <c r="Q55" s="117">
        <f t="shared" si="5"/>
        <v>10.943189850040104</v>
      </c>
      <c r="R55" s="117">
        <f t="shared" si="6"/>
        <v>10.327611738142874</v>
      </c>
      <c r="S55" s="117">
        <f t="shared" si="7"/>
        <v>10.334995498091075</v>
      </c>
      <c r="T55" s="158"/>
      <c r="U55" s="161">
        <f t="shared" si="20"/>
        <v>-105.22763999999999</v>
      </c>
      <c r="V55" s="163">
        <f t="shared" si="9"/>
        <v>-107623.31909999999</v>
      </c>
      <c r="W55" s="158"/>
      <c r="X55" s="122">
        <f t="shared" si="12"/>
        <v>10.089043042337483</v>
      </c>
      <c r="Y55" s="122">
        <f t="shared" si="10"/>
        <v>10.288814042337481</v>
      </c>
      <c r="Z55" s="122">
        <f t="shared" si="13"/>
        <v>9.6732359304402529</v>
      </c>
      <c r="AA55" s="123">
        <f t="shared" si="14"/>
        <v>9.680619690388454</v>
      </c>
      <c r="AB55" s="109">
        <f t="shared" si="21"/>
        <v>9.932928176375917</v>
      </c>
    </row>
    <row r="56" spans="1:28">
      <c r="A56" s="44"/>
      <c r="B56" s="45" t="s">
        <v>21</v>
      </c>
      <c r="C56" s="110">
        <v>0.2064</v>
      </c>
      <c r="D56" s="111">
        <v>0.87960000000000005</v>
      </c>
      <c r="E56" s="111">
        <v>0.83379999999999999</v>
      </c>
      <c r="F56" s="111">
        <v>10.9253</v>
      </c>
      <c r="G56" s="111">
        <v>1.1473</v>
      </c>
      <c r="H56" s="111">
        <v>0.67030000000000001</v>
      </c>
      <c r="I56" s="111">
        <v>2.7456</v>
      </c>
      <c r="J56" s="158"/>
      <c r="K56" s="114">
        <f t="shared" si="15"/>
        <v>88894.931578471354</v>
      </c>
      <c r="L56" s="114">
        <f t="shared" si="16"/>
        <v>146091.85380078902</v>
      </c>
      <c r="M56" s="114">
        <f t="shared" si="17"/>
        <v>30295.561070942615</v>
      </c>
      <c r="N56" s="114">
        <f t="shared" si="18"/>
        <v>36257.762510606939</v>
      </c>
      <c r="O56" s="158"/>
      <c r="P56" s="117">
        <f t="shared" si="19"/>
        <v>11.200271850040105</v>
      </c>
      <c r="Q56" s="117">
        <f t="shared" si="5"/>
        <v>11.416020850040105</v>
      </c>
      <c r="R56" s="117">
        <f t="shared" si="6"/>
        <v>10.718922738142874</v>
      </c>
      <c r="S56" s="117">
        <f t="shared" si="7"/>
        <v>10.760251498091076</v>
      </c>
      <c r="T56" s="158"/>
      <c r="U56" s="161">
        <f t="shared" si="20"/>
        <v>-109.23318999999999</v>
      </c>
      <c r="V56" s="163">
        <f t="shared" si="9"/>
        <v>-111628.86909999998</v>
      </c>
      <c r="W56" s="158"/>
      <c r="X56" s="122">
        <f t="shared" si="12"/>
        <v>10.52154132963709</v>
      </c>
      <c r="Y56" s="122">
        <f t="shared" si="10"/>
        <v>10.737290329637091</v>
      </c>
      <c r="Z56" s="122">
        <f t="shared" si="13"/>
        <v>10.040192217739859</v>
      </c>
      <c r="AA56" s="123">
        <f t="shared" si="14"/>
        <v>10.081520977688061</v>
      </c>
      <c r="AB56" s="109">
        <f t="shared" si="21"/>
        <v>10.345136213675524</v>
      </c>
    </row>
    <row r="57" spans="1:28">
      <c r="A57" s="34" t="s">
        <v>56</v>
      </c>
      <c r="B57" s="35" t="s">
        <v>3</v>
      </c>
      <c r="C57" s="99">
        <v>0</v>
      </c>
      <c r="D57" s="100">
        <v>0.69130000000000003</v>
      </c>
      <c r="E57" s="100">
        <v>0.6956</v>
      </c>
      <c r="F57" s="100">
        <v>5.0587</v>
      </c>
      <c r="G57" s="100">
        <v>1.1285000000000001</v>
      </c>
      <c r="H57" s="100">
        <v>0.3029</v>
      </c>
      <c r="I57" s="100">
        <v>1.3259000000000001</v>
      </c>
      <c r="J57" s="158"/>
      <c r="K57" s="103">
        <f t="shared" si="15"/>
        <v>0.12417638139926866</v>
      </c>
      <c r="L57" s="103">
        <f t="shared" si="16"/>
        <v>0.19278134236393407</v>
      </c>
      <c r="M57" s="103">
        <f t="shared" si="17"/>
        <v>0.24521611073732302</v>
      </c>
      <c r="N57" s="103">
        <f t="shared" si="18"/>
        <v>0.11956387999881199</v>
      </c>
      <c r="O57" s="158"/>
      <c r="P57" s="104">
        <f t="shared" si="19"/>
        <v>5.3454338500401031</v>
      </c>
      <c r="Q57" s="104">
        <f t="shared" si="5"/>
        <v>5.5364598500401048</v>
      </c>
      <c r="R57" s="104">
        <f t="shared" si="6"/>
        <v>5.6270927381428741</v>
      </c>
      <c r="S57" s="104">
        <f t="shared" si="7"/>
        <v>5.2784504980910771</v>
      </c>
      <c r="T57" s="158"/>
      <c r="U57" s="160">
        <f t="shared" si="20"/>
        <v>-55.885529999999996</v>
      </c>
      <c r="V57" s="165">
        <f t="shared" si="9"/>
        <v>-58281.2091</v>
      </c>
      <c r="W57" s="158"/>
      <c r="X57" s="107">
        <f t="shared" si="12"/>
        <v>4.9910700040109583</v>
      </c>
      <c r="Y57" s="107">
        <f t="shared" si="10"/>
        <v>5.18209600401096</v>
      </c>
      <c r="Z57" s="107">
        <f t="shared" si="13"/>
        <v>5.2727288921137294</v>
      </c>
      <c r="AA57" s="108">
        <f t="shared" si="14"/>
        <v>4.9240866520619324</v>
      </c>
      <c r="AB57" s="145">
        <f t="shared" si="21"/>
        <v>5.0924953880493948</v>
      </c>
    </row>
    <row r="58" spans="1:28">
      <c r="A58" s="39"/>
      <c r="B58" s="40" t="s">
        <v>5</v>
      </c>
      <c r="C58" s="110">
        <v>0</v>
      </c>
      <c r="D58" s="111">
        <v>0.69440000000000002</v>
      </c>
      <c r="E58" s="111">
        <v>0.69889999999999997</v>
      </c>
      <c r="F58" s="111">
        <v>5.5532000000000004</v>
      </c>
      <c r="G58" s="111">
        <v>1.1328</v>
      </c>
      <c r="H58" s="111">
        <v>0.30109999999999998</v>
      </c>
      <c r="I58" s="111">
        <v>1.4668000000000001</v>
      </c>
      <c r="J58" s="158"/>
      <c r="K58" s="114">
        <f t="shared" si="15"/>
        <v>0.35554289145617746</v>
      </c>
      <c r="L58" s="114">
        <f t="shared" si="16"/>
        <v>0.57265888060147008</v>
      </c>
      <c r="M58" s="114">
        <f t="shared" si="17"/>
        <v>0.60375397071780401</v>
      </c>
      <c r="N58" s="114">
        <f t="shared" si="18"/>
        <v>0.31831419051948467</v>
      </c>
      <c r="O58" s="158"/>
      <c r="P58" s="117">
        <f t="shared" si="19"/>
        <v>5.8022868500401055</v>
      </c>
      <c r="Q58" s="117">
        <f t="shared" si="5"/>
        <v>6.0092908500401041</v>
      </c>
      <c r="R58" s="117">
        <f t="shared" si="6"/>
        <v>6.018403738142875</v>
      </c>
      <c r="S58" s="117">
        <f t="shared" si="7"/>
        <v>5.7037064980910772</v>
      </c>
      <c r="T58" s="158"/>
      <c r="U58" s="161">
        <f t="shared" si="20"/>
        <v>-59.891080000000002</v>
      </c>
      <c r="V58" s="163">
        <f t="shared" si="9"/>
        <v>-62286.759100000003</v>
      </c>
      <c r="W58" s="158"/>
      <c r="X58" s="122">
        <f t="shared" si="12"/>
        <v>5.4235682913105672</v>
      </c>
      <c r="Y58" s="122">
        <f t="shared" si="10"/>
        <v>5.6305722913105658</v>
      </c>
      <c r="Z58" s="122">
        <f t="shared" si="13"/>
        <v>5.6396851794133367</v>
      </c>
      <c r="AA58" s="123">
        <f t="shared" si="14"/>
        <v>5.3249879393615389</v>
      </c>
      <c r="AB58" s="109">
        <f t="shared" si="21"/>
        <v>5.5047034253490024</v>
      </c>
    </row>
    <row r="59" spans="1:28">
      <c r="A59" s="39"/>
      <c r="B59" s="40" t="s">
        <v>7</v>
      </c>
      <c r="C59" s="110">
        <v>0</v>
      </c>
      <c r="D59" s="111">
        <v>0.69750000000000001</v>
      </c>
      <c r="E59" s="111">
        <v>0.70209999999999995</v>
      </c>
      <c r="F59" s="111">
        <v>6.0476000000000001</v>
      </c>
      <c r="G59" s="111">
        <v>1.1372</v>
      </c>
      <c r="H59" s="111">
        <v>0.29930000000000001</v>
      </c>
      <c r="I59" s="111">
        <v>1.6076999999999999</v>
      </c>
      <c r="J59" s="158"/>
      <c r="K59" s="114">
        <f t="shared" si="15"/>
        <v>1.018169304727333</v>
      </c>
      <c r="L59" s="114">
        <f t="shared" si="16"/>
        <v>1.7015276076107626</v>
      </c>
      <c r="M59" s="114">
        <f t="shared" si="17"/>
        <v>1.4866269446829181</v>
      </c>
      <c r="N59" s="114">
        <f t="shared" si="18"/>
        <v>0.84761181152030218</v>
      </c>
      <c r="O59" s="158"/>
      <c r="P59" s="117">
        <f t="shared" si="19"/>
        <v>6.259214850040105</v>
      </c>
      <c r="Q59" s="117">
        <f t="shared" si="5"/>
        <v>6.482233850040104</v>
      </c>
      <c r="R59" s="117">
        <f t="shared" si="6"/>
        <v>6.409745738142874</v>
      </c>
      <c r="S59" s="117">
        <f t="shared" si="7"/>
        <v>6.1290474980910767</v>
      </c>
      <c r="T59" s="158"/>
      <c r="U59" s="161">
        <f t="shared" si="20"/>
        <v>-63.897959999999998</v>
      </c>
      <c r="V59" s="163">
        <f t="shared" si="9"/>
        <v>-66293.6391</v>
      </c>
      <c r="W59" s="158"/>
      <c r="X59" s="122">
        <f t="shared" si="12"/>
        <v>5.8561334918885271</v>
      </c>
      <c r="Y59" s="122">
        <f t="shared" si="10"/>
        <v>6.079152491888526</v>
      </c>
      <c r="Z59" s="122">
        <f t="shared" si="13"/>
        <v>6.006664379991296</v>
      </c>
      <c r="AA59" s="123">
        <f t="shared" si="14"/>
        <v>5.7259661399394988</v>
      </c>
      <c r="AB59" s="109">
        <f t="shared" si="21"/>
        <v>5.9169791259269617</v>
      </c>
    </row>
    <row r="60" spans="1:28">
      <c r="A60" s="39"/>
      <c r="B60" s="40" t="s">
        <v>9</v>
      </c>
      <c r="C60" s="110">
        <v>0</v>
      </c>
      <c r="D60" s="111">
        <v>0.7006</v>
      </c>
      <c r="E60" s="111">
        <v>0.70540000000000003</v>
      </c>
      <c r="F60" s="111">
        <v>6.5420999999999996</v>
      </c>
      <c r="G60" s="111">
        <v>1.1415999999999999</v>
      </c>
      <c r="H60" s="111">
        <v>0.29759999999999998</v>
      </c>
      <c r="I60" s="111">
        <v>1.7485999999999999</v>
      </c>
      <c r="J60" s="158"/>
      <c r="K60" s="114">
        <f t="shared" si="15"/>
        <v>2.9161576592985408</v>
      </c>
      <c r="L60" s="114">
        <f t="shared" si="16"/>
        <v>5.0563019377260217</v>
      </c>
      <c r="M60" s="114">
        <f t="shared" si="17"/>
        <v>3.661069724240861</v>
      </c>
      <c r="N60" s="114">
        <f t="shared" si="18"/>
        <v>2.2573453155381586</v>
      </c>
      <c r="O60" s="158"/>
      <c r="P60" s="117">
        <f t="shared" si="19"/>
        <v>6.7162058500401036</v>
      </c>
      <c r="Q60" s="117">
        <f t="shared" si="5"/>
        <v>6.9552278500401039</v>
      </c>
      <c r="R60" s="117">
        <f t="shared" si="6"/>
        <v>6.8011517381428739</v>
      </c>
      <c r="S60" s="117">
        <f t="shared" si="7"/>
        <v>6.5544484980910767</v>
      </c>
      <c r="T60" s="158"/>
      <c r="U60" s="161">
        <f t="shared" si="20"/>
        <v>-67.905269999999987</v>
      </c>
      <c r="V60" s="163">
        <f t="shared" si="9"/>
        <v>-70300.949099999983</v>
      </c>
      <c r="W60" s="158"/>
      <c r="X60" s="122">
        <f t="shared" si="12"/>
        <v>6.2887590779624949</v>
      </c>
      <c r="Y60" s="122">
        <f t="shared" si="10"/>
        <v>6.5277810779624952</v>
      </c>
      <c r="Z60" s="122">
        <f t="shared" si="13"/>
        <v>6.3737049660652652</v>
      </c>
      <c r="AA60" s="123">
        <f t="shared" si="14"/>
        <v>6.1270017260134679</v>
      </c>
      <c r="AB60" s="109">
        <f t="shared" si="21"/>
        <v>6.3293117120009308</v>
      </c>
    </row>
    <row r="61" spans="1:28">
      <c r="A61" s="39"/>
      <c r="B61" s="40" t="s">
        <v>11</v>
      </c>
      <c r="C61" s="110">
        <v>0</v>
      </c>
      <c r="D61" s="111">
        <v>0.70369999999999999</v>
      </c>
      <c r="E61" s="111">
        <v>0.70860000000000001</v>
      </c>
      <c r="F61" s="111">
        <v>7.0366</v>
      </c>
      <c r="G61" s="111">
        <v>1.1459999999999999</v>
      </c>
      <c r="H61" s="111">
        <v>0.29580000000000001</v>
      </c>
      <c r="I61" s="111">
        <v>1.8895</v>
      </c>
      <c r="J61" s="158"/>
      <c r="K61" s="114">
        <f t="shared" si="15"/>
        <v>8.3522214374385921</v>
      </c>
      <c r="L61" s="114">
        <f t="shared" si="16"/>
        <v>15.025433129087599</v>
      </c>
      <c r="M61" s="114">
        <f t="shared" si="17"/>
        <v>9.0160020129407066</v>
      </c>
      <c r="N61" s="114">
        <f t="shared" si="18"/>
        <v>6.0117235323118523</v>
      </c>
      <c r="O61" s="158"/>
      <c r="P61" s="117">
        <f t="shared" si="19"/>
        <v>7.173196850040104</v>
      </c>
      <c r="Q61" s="117">
        <f t="shared" si="5"/>
        <v>7.4282218500401038</v>
      </c>
      <c r="R61" s="117">
        <f t="shared" si="6"/>
        <v>7.1925577381428747</v>
      </c>
      <c r="S61" s="117">
        <f t="shared" si="7"/>
        <v>6.9798494980910775</v>
      </c>
      <c r="T61" s="158"/>
      <c r="U61" s="161">
        <f t="shared" si="20"/>
        <v>-71.912579999999991</v>
      </c>
      <c r="V61" s="163">
        <f t="shared" si="9"/>
        <v>-74308.259099999981</v>
      </c>
      <c r="W61" s="158"/>
      <c r="X61" s="122">
        <f t="shared" si="12"/>
        <v>6.7213846640364645</v>
      </c>
      <c r="Y61" s="122">
        <f t="shared" si="10"/>
        <v>6.9764096640364643</v>
      </c>
      <c r="Z61" s="122">
        <f t="shared" si="13"/>
        <v>6.7407455521392352</v>
      </c>
      <c r="AA61" s="123">
        <f t="shared" si="14"/>
        <v>6.528037312087438</v>
      </c>
      <c r="AB61" s="109">
        <f t="shared" si="21"/>
        <v>6.7416442980749007</v>
      </c>
    </row>
    <row r="62" spans="1:28">
      <c r="A62" s="39"/>
      <c r="B62" s="40" t="s">
        <v>13</v>
      </c>
      <c r="C62" s="110">
        <v>0</v>
      </c>
      <c r="D62" s="111">
        <v>0.70679999999999998</v>
      </c>
      <c r="E62" s="111">
        <v>0.71189999999999998</v>
      </c>
      <c r="F62" s="111">
        <v>7.5309999999999997</v>
      </c>
      <c r="G62" s="111">
        <v>1.1503000000000001</v>
      </c>
      <c r="H62" s="111">
        <v>0.29399999999999998</v>
      </c>
      <c r="I62" s="111">
        <v>2.0304000000000002</v>
      </c>
      <c r="J62" s="158"/>
      <c r="K62" s="114">
        <f t="shared" si="15"/>
        <v>23.91068400436378</v>
      </c>
      <c r="L62" s="114">
        <f t="shared" si="16"/>
        <v>44.627956388097999</v>
      </c>
      <c r="M62" s="114">
        <f t="shared" si="17"/>
        <v>22.195299004026413</v>
      </c>
      <c r="N62" s="114">
        <f t="shared" si="18"/>
        <v>16.002763979800406</v>
      </c>
      <c r="O62" s="158"/>
      <c r="P62" s="117">
        <f t="shared" si="19"/>
        <v>7.6299868500401038</v>
      </c>
      <c r="Q62" s="117">
        <f t="shared" si="5"/>
        <v>7.901001850040104</v>
      </c>
      <c r="R62" s="117">
        <f t="shared" si="6"/>
        <v>7.5838047381428746</v>
      </c>
      <c r="S62" s="117">
        <f t="shared" si="7"/>
        <v>7.4050454980910763</v>
      </c>
      <c r="T62" s="158"/>
      <c r="U62" s="161">
        <f t="shared" si="20"/>
        <v>-75.917700000000011</v>
      </c>
      <c r="V62" s="163">
        <f t="shared" si="9"/>
        <v>-78313.379100000006</v>
      </c>
      <c r="W62" s="158"/>
      <c r="X62" s="122">
        <f t="shared" si="12"/>
        <v>7.1538225658400627</v>
      </c>
      <c r="Y62" s="122">
        <f t="shared" si="10"/>
        <v>7.4248375658400629</v>
      </c>
      <c r="Z62" s="122">
        <f t="shared" si="13"/>
        <v>7.1076404539428335</v>
      </c>
      <c r="AA62" s="123">
        <f t="shared" si="14"/>
        <v>6.9288812138910352</v>
      </c>
      <c r="AB62" s="109">
        <f t="shared" si="21"/>
        <v>7.1537954498784986</v>
      </c>
    </row>
    <row r="63" spans="1:28">
      <c r="A63" s="39"/>
      <c r="B63" s="40" t="s">
        <v>15</v>
      </c>
      <c r="C63" s="110">
        <v>0</v>
      </c>
      <c r="D63" s="111">
        <v>0.70989999999999998</v>
      </c>
      <c r="E63" s="111">
        <v>0.71509999999999996</v>
      </c>
      <c r="F63" s="111">
        <v>8.0254999999999992</v>
      </c>
      <c r="G63" s="111">
        <v>1.1547000000000001</v>
      </c>
      <c r="H63" s="111">
        <v>0.29220000000000002</v>
      </c>
      <c r="I63" s="111">
        <v>2.1713</v>
      </c>
      <c r="J63" s="158"/>
      <c r="K63" s="114">
        <f t="shared" si="15"/>
        <v>68.4830351638482</v>
      </c>
      <c r="L63" s="114">
        <f t="shared" si="16"/>
        <v>132.61754987258016</v>
      </c>
      <c r="M63" s="114">
        <f t="shared" si="17"/>
        <v>54.659669323729275</v>
      </c>
      <c r="N63" s="114">
        <f t="shared" si="18"/>
        <v>42.618288011669677</v>
      </c>
      <c r="O63" s="158"/>
      <c r="P63" s="117">
        <f t="shared" si="19"/>
        <v>8.0869778500401051</v>
      </c>
      <c r="Q63" s="117">
        <f t="shared" si="5"/>
        <v>8.3739958500401048</v>
      </c>
      <c r="R63" s="117">
        <f t="shared" si="6"/>
        <v>7.9752107381428736</v>
      </c>
      <c r="S63" s="117">
        <f t="shared" si="7"/>
        <v>7.8304464980910771</v>
      </c>
      <c r="T63" s="158"/>
      <c r="U63" s="161">
        <f t="shared" si="20"/>
        <v>-79.92501</v>
      </c>
      <c r="V63" s="163">
        <f t="shared" si="9"/>
        <v>-82320.689099999989</v>
      </c>
      <c r="W63" s="158"/>
      <c r="X63" s="122">
        <f t="shared" si="12"/>
        <v>7.5864481519140332</v>
      </c>
      <c r="Y63" s="122">
        <f t="shared" si="10"/>
        <v>7.873466151914033</v>
      </c>
      <c r="Z63" s="122">
        <f t="shared" si="13"/>
        <v>7.4746810400168018</v>
      </c>
      <c r="AA63" s="123">
        <f t="shared" si="14"/>
        <v>7.3299167999650052</v>
      </c>
      <c r="AB63" s="109">
        <f t="shared" si="21"/>
        <v>7.5661280359524685</v>
      </c>
    </row>
    <row r="64" spans="1:28">
      <c r="A64" s="39"/>
      <c r="B64" s="40" t="s">
        <v>17</v>
      </c>
      <c r="C64" s="110">
        <v>0</v>
      </c>
      <c r="D64" s="111">
        <v>0.71299999999999997</v>
      </c>
      <c r="E64" s="111">
        <v>0.71840000000000004</v>
      </c>
      <c r="F64" s="111">
        <v>8.5198999999999998</v>
      </c>
      <c r="G64" s="111">
        <v>1.1591</v>
      </c>
      <c r="H64" s="111">
        <v>0.29049999999999998</v>
      </c>
      <c r="I64" s="111">
        <v>2.3121999999999998</v>
      </c>
      <c r="J64" s="158"/>
      <c r="K64" s="114">
        <f t="shared" si="15"/>
        <v>196.11508477307603</v>
      </c>
      <c r="L64" s="114">
        <f t="shared" si="16"/>
        <v>394.04334762937322</v>
      </c>
      <c r="M64" s="114">
        <f t="shared" si="17"/>
        <v>134.58882449668369</v>
      </c>
      <c r="N64" s="114">
        <f t="shared" si="18"/>
        <v>113.48461796978575</v>
      </c>
      <c r="O64" s="158"/>
      <c r="P64" s="117">
        <f t="shared" si="19"/>
        <v>8.5439058500401046</v>
      </c>
      <c r="Q64" s="117">
        <f t="shared" si="5"/>
        <v>8.8469388500401056</v>
      </c>
      <c r="R64" s="117">
        <f t="shared" si="6"/>
        <v>8.3665527381428735</v>
      </c>
      <c r="S64" s="117">
        <f t="shared" si="7"/>
        <v>8.2557874980910775</v>
      </c>
      <c r="T64" s="158"/>
      <c r="U64" s="161">
        <f t="shared" si="20"/>
        <v>-83.931889999999996</v>
      </c>
      <c r="V64" s="163">
        <f t="shared" si="9"/>
        <v>-86327.569099999993</v>
      </c>
      <c r="W64" s="158"/>
      <c r="X64" s="122">
        <f t="shared" si="12"/>
        <v>8.0190133524919922</v>
      </c>
      <c r="Y64" s="122">
        <f t="shared" si="10"/>
        <v>8.3220463524919932</v>
      </c>
      <c r="Z64" s="122">
        <f t="shared" si="13"/>
        <v>7.8416602405947611</v>
      </c>
      <c r="AA64" s="123">
        <f t="shared" si="14"/>
        <v>7.7308950005429651</v>
      </c>
      <c r="AB64" s="109">
        <f t="shared" si="21"/>
        <v>7.9784037365304279</v>
      </c>
    </row>
    <row r="65" spans="1:28">
      <c r="A65" s="39"/>
      <c r="B65" s="40" t="s">
        <v>19</v>
      </c>
      <c r="C65" s="110">
        <v>0</v>
      </c>
      <c r="D65" s="111">
        <v>0.71609999999999996</v>
      </c>
      <c r="E65" s="111">
        <v>0.72160000000000002</v>
      </c>
      <c r="F65" s="111">
        <v>9.0144000000000002</v>
      </c>
      <c r="G65" s="111">
        <v>1.1634</v>
      </c>
      <c r="H65" s="111">
        <v>0.28870000000000001</v>
      </c>
      <c r="I65" s="111">
        <v>2.4531000000000001</v>
      </c>
      <c r="J65" s="158"/>
      <c r="K65" s="114">
        <f t="shared" si="15"/>
        <v>561.51841044711887</v>
      </c>
      <c r="L65" s="114">
        <f t="shared" si="16"/>
        <v>1170.5096540717329</v>
      </c>
      <c r="M65" s="114">
        <f t="shared" si="17"/>
        <v>331.37519781952216</v>
      </c>
      <c r="N65" s="114">
        <f t="shared" si="18"/>
        <v>302.12940819438381</v>
      </c>
      <c r="O65" s="158"/>
      <c r="P65" s="117">
        <f t="shared" si="19"/>
        <v>9.0007588500401052</v>
      </c>
      <c r="Q65" s="117">
        <f t="shared" si="5"/>
        <v>9.3197698500401049</v>
      </c>
      <c r="R65" s="117">
        <f t="shared" si="6"/>
        <v>8.7578637381428734</v>
      </c>
      <c r="S65" s="117">
        <f t="shared" si="7"/>
        <v>8.6810434980910784</v>
      </c>
      <c r="T65" s="158"/>
      <c r="U65" s="161">
        <f t="shared" si="20"/>
        <v>-87.937439999999995</v>
      </c>
      <c r="V65" s="163">
        <f t="shared" si="9"/>
        <v>-90333.119099999996</v>
      </c>
      <c r="W65" s="158"/>
      <c r="X65" s="122">
        <f t="shared" si="12"/>
        <v>8.451511639791601</v>
      </c>
      <c r="Y65" s="122">
        <f t="shared" si="10"/>
        <v>8.7705226397916007</v>
      </c>
      <c r="Z65" s="122">
        <f t="shared" si="13"/>
        <v>8.2086165278943675</v>
      </c>
      <c r="AA65" s="123">
        <f t="shared" si="14"/>
        <v>8.1317962878425725</v>
      </c>
      <c r="AB65" s="109">
        <f t="shared" si="21"/>
        <v>8.3906117738300345</v>
      </c>
    </row>
    <row r="66" spans="1:28">
      <c r="A66" s="44"/>
      <c r="B66" s="45" t="s">
        <v>21</v>
      </c>
      <c r="C66" s="124">
        <v>0</v>
      </c>
      <c r="D66" s="125">
        <v>0.71919999999999995</v>
      </c>
      <c r="E66" s="125">
        <v>0.72489999999999999</v>
      </c>
      <c r="F66" s="125">
        <v>9.5089000000000006</v>
      </c>
      <c r="G66" s="125">
        <v>1.1677999999999999</v>
      </c>
      <c r="H66" s="125">
        <v>0.28689999999999999</v>
      </c>
      <c r="I66" s="125">
        <v>2.5939999999999999</v>
      </c>
      <c r="J66" s="158"/>
      <c r="K66" s="128">
        <f t="shared" si="15"/>
        <v>1608.2553322514727</v>
      </c>
      <c r="L66" s="128">
        <f t="shared" si="16"/>
        <v>3478.3157237868372</v>
      </c>
      <c r="M66" s="128">
        <f t="shared" si="17"/>
        <v>816.0673452344455</v>
      </c>
      <c r="N66" s="128">
        <f t="shared" si="18"/>
        <v>804.62588534559859</v>
      </c>
      <c r="O66" s="158"/>
      <c r="P66" s="131">
        <f t="shared" si="19"/>
        <v>9.4577498500401038</v>
      </c>
      <c r="Q66" s="131">
        <f t="shared" si="5"/>
        <v>9.7927638500401049</v>
      </c>
      <c r="R66" s="131">
        <f t="shared" si="6"/>
        <v>9.1492697381428751</v>
      </c>
      <c r="S66" s="131">
        <f t="shared" si="7"/>
        <v>9.1064444980910793</v>
      </c>
      <c r="T66" s="158"/>
      <c r="U66" s="162">
        <f t="shared" si="20"/>
        <v>-91.944749999999999</v>
      </c>
      <c r="V66" s="164">
        <f t="shared" si="9"/>
        <v>-94340.429099999994</v>
      </c>
      <c r="W66" s="158"/>
      <c r="X66" s="136">
        <f t="shared" si="12"/>
        <v>8.8841372258655689</v>
      </c>
      <c r="Y66" s="136">
        <f t="shared" si="10"/>
        <v>9.2191512258655699</v>
      </c>
      <c r="Z66" s="136">
        <f t="shared" si="13"/>
        <v>8.5756571139683402</v>
      </c>
      <c r="AA66" s="137">
        <f t="shared" si="14"/>
        <v>8.5328318739165425</v>
      </c>
      <c r="AB66" s="138">
        <f t="shared" si="21"/>
        <v>8.8029443599040054</v>
      </c>
    </row>
    <row r="67" spans="1:28">
      <c r="A67" s="34" t="s">
        <v>68</v>
      </c>
      <c r="B67" s="35" t="s">
        <v>3</v>
      </c>
      <c r="C67" s="110">
        <v>0</v>
      </c>
      <c r="D67" s="111">
        <v>0.36</v>
      </c>
      <c r="E67" s="111">
        <v>0.28000000000000003</v>
      </c>
      <c r="F67" s="111">
        <v>6.8849999999999998</v>
      </c>
      <c r="G67" s="111">
        <v>1.3</v>
      </c>
      <c r="H67" s="111">
        <v>0.39</v>
      </c>
      <c r="I67" s="111">
        <v>1.7016</v>
      </c>
      <c r="J67" s="158"/>
      <c r="K67" s="114">
        <f t="shared" si="15"/>
        <v>5.1323704992888493</v>
      </c>
      <c r="L67" s="114">
        <f t="shared" si="16"/>
        <v>9.3447136965683022</v>
      </c>
      <c r="M67" s="114">
        <f t="shared" si="17"/>
        <v>5.2866918859941308</v>
      </c>
      <c r="N67" s="114">
        <f t="shared" si="18"/>
        <v>4.1934937492302922</v>
      </c>
      <c r="O67" s="158"/>
      <c r="P67" s="117">
        <f t="shared" si="19"/>
        <v>6.9617128500401044</v>
      </c>
      <c r="Q67" s="117">
        <f t="shared" si="5"/>
        <v>7.2219608500401042</v>
      </c>
      <c r="R67" s="117">
        <f t="shared" si="6"/>
        <v>6.9607277381428734</v>
      </c>
      <c r="S67" s="117">
        <f t="shared" si="7"/>
        <v>6.8234264980910764</v>
      </c>
      <c r="T67" s="158"/>
      <c r="U67" s="161">
        <f t="shared" si="20"/>
        <v>-71.56598000000001</v>
      </c>
      <c r="V67" s="163">
        <f t="shared" si="9"/>
        <v>-73961.659100000004</v>
      </c>
      <c r="W67" s="158"/>
      <c r="X67" s="122">
        <f t="shared" si="12"/>
        <v>6.5120080758580521</v>
      </c>
      <c r="Y67" s="122">
        <f t="shared" si="10"/>
        <v>6.7722560758580519</v>
      </c>
      <c r="Z67" s="122">
        <f t="shared" si="13"/>
        <v>6.511022963960821</v>
      </c>
      <c r="AA67" s="123">
        <f t="shared" si="14"/>
        <v>6.373721723909024</v>
      </c>
      <c r="AB67" s="109">
        <f t="shared" si="21"/>
        <v>6.5422522098964881</v>
      </c>
    </row>
    <row r="68" spans="1:28">
      <c r="A68" s="39"/>
      <c r="B68" s="40" t="s">
        <v>5</v>
      </c>
      <c r="C68" s="110">
        <v>0</v>
      </c>
      <c r="D68" s="111">
        <v>0.37</v>
      </c>
      <c r="E68" s="111">
        <v>0.28000000000000003</v>
      </c>
      <c r="F68" s="111">
        <v>7.3789999999999996</v>
      </c>
      <c r="G68" s="111">
        <v>1.31</v>
      </c>
      <c r="H68" s="111">
        <v>0.39</v>
      </c>
      <c r="I68" s="111">
        <v>1.8425</v>
      </c>
      <c r="J68" s="158"/>
      <c r="K68" s="114">
        <f t="shared" si="15"/>
        <v>15.052893881740911</v>
      </c>
      <c r="L68" s="114">
        <f t="shared" si="16"/>
        <v>28.468527213318076</v>
      </c>
      <c r="M68" s="114">
        <f t="shared" si="17"/>
        <v>13.285717083621885</v>
      </c>
      <c r="N68" s="114">
        <f t="shared" si="18"/>
        <v>11.437997571451177</v>
      </c>
      <c r="O68" s="158"/>
      <c r="P68" s="117">
        <f t="shared" si="19"/>
        <v>7.4290148500401036</v>
      </c>
      <c r="Q68" s="117">
        <f t="shared" si="5"/>
        <v>7.7057598500401054</v>
      </c>
      <c r="R68" s="117">
        <f t="shared" si="6"/>
        <v>7.3609287381428743</v>
      </c>
      <c r="S68" s="117">
        <f t="shared" si="7"/>
        <v>7.2592004980910767</v>
      </c>
      <c r="T68" s="158"/>
      <c r="U68" s="161">
        <f t="shared" si="20"/>
        <v>-75.669699999999992</v>
      </c>
      <c r="V68" s="163">
        <f t="shared" si="9"/>
        <v>-78065.379099999991</v>
      </c>
      <c r="W68" s="158"/>
      <c r="X68" s="122">
        <f t="shared" si="12"/>
        <v>6.95435846581627</v>
      </c>
      <c r="Y68" s="122">
        <f t="shared" si="10"/>
        <v>7.2311034658162718</v>
      </c>
      <c r="Z68" s="122">
        <f t="shared" si="13"/>
        <v>6.8862723539190407</v>
      </c>
      <c r="AA68" s="123">
        <f t="shared" si="14"/>
        <v>6.7845441138672431</v>
      </c>
      <c r="AB68" s="109">
        <f t="shared" si="21"/>
        <v>6.9640695998547066</v>
      </c>
    </row>
    <row r="69" spans="1:28">
      <c r="A69" s="39"/>
      <c r="B69" s="40" t="s">
        <v>7</v>
      </c>
      <c r="C69" s="110">
        <v>0</v>
      </c>
      <c r="D69" s="111">
        <v>0.3705</v>
      </c>
      <c r="E69" s="111">
        <v>0.28620000000000001</v>
      </c>
      <c r="F69" s="111">
        <v>7.8734999999999999</v>
      </c>
      <c r="G69" s="111">
        <v>1.3131999999999999</v>
      </c>
      <c r="H69" s="111">
        <v>0.38579999999999998</v>
      </c>
      <c r="I69" s="111">
        <v>1.9834000000000001</v>
      </c>
      <c r="J69" s="158"/>
      <c r="K69" s="114">
        <f t="shared" si="15"/>
        <v>42.841335430535985</v>
      </c>
      <c r="L69" s="114">
        <f t="shared" si="16"/>
        <v>84.076572741163957</v>
      </c>
      <c r="M69" s="114">
        <f t="shared" si="17"/>
        <v>32.525276708069264</v>
      </c>
      <c r="N69" s="114">
        <f t="shared" si="18"/>
        <v>30.272549639292517</v>
      </c>
      <c r="O69" s="158"/>
      <c r="P69" s="117">
        <f t="shared" si="19"/>
        <v>7.8832578500401036</v>
      </c>
      <c r="Q69" s="117">
        <f t="shared" si="5"/>
        <v>8.1760698500401041</v>
      </c>
      <c r="R69" s="117">
        <f t="shared" si="6"/>
        <v>7.7497647381428747</v>
      </c>
      <c r="S69" s="117">
        <f t="shared" si="7"/>
        <v>7.6818994980910782</v>
      </c>
      <c r="T69" s="158"/>
      <c r="U69" s="161">
        <f t="shared" si="20"/>
        <v>-79.655889999999999</v>
      </c>
      <c r="V69" s="163">
        <f t="shared" si="9"/>
        <v>-82051.569099999993</v>
      </c>
      <c r="W69" s="158"/>
      <c r="X69" s="122">
        <f t="shared" si="12"/>
        <v>7.3843644665978898</v>
      </c>
      <c r="Y69" s="122">
        <f t="shared" si="10"/>
        <v>7.6771764665978903</v>
      </c>
      <c r="Z69" s="122">
        <f t="shared" si="13"/>
        <v>7.2508713547006609</v>
      </c>
      <c r="AA69" s="123">
        <f t="shared" si="14"/>
        <v>7.1830061146488644</v>
      </c>
      <c r="AB69" s="109">
        <f t="shared" si="21"/>
        <v>7.3738546006363261</v>
      </c>
    </row>
    <row r="70" spans="1:28">
      <c r="A70" s="39"/>
      <c r="B70" s="40" t="s">
        <v>9</v>
      </c>
      <c r="C70" s="110">
        <v>0</v>
      </c>
      <c r="D70" s="111">
        <v>0.37359999999999999</v>
      </c>
      <c r="E70" s="111">
        <v>0.28949999999999998</v>
      </c>
      <c r="F70" s="111">
        <v>8.3679000000000006</v>
      </c>
      <c r="G70" s="111">
        <v>1.3176000000000001</v>
      </c>
      <c r="H70" s="111">
        <v>0.38400000000000001</v>
      </c>
      <c r="I70" s="111">
        <v>2.1242999999999999</v>
      </c>
      <c r="J70" s="158"/>
      <c r="K70" s="114">
        <f t="shared" si="15"/>
        <v>122.68486800635647</v>
      </c>
      <c r="L70" s="114">
        <f t="shared" si="16"/>
        <v>249.81470560995965</v>
      </c>
      <c r="M70" s="114">
        <f t="shared" si="17"/>
        <v>80.087179683467085</v>
      </c>
      <c r="N70" s="114">
        <f t="shared" si="18"/>
        <v>80.610200246565313</v>
      </c>
      <c r="O70" s="158"/>
      <c r="P70" s="117">
        <f t="shared" si="19"/>
        <v>8.3401858500401058</v>
      </c>
      <c r="Q70" s="117">
        <f t="shared" si="5"/>
        <v>8.6490128500401049</v>
      </c>
      <c r="R70" s="117">
        <f t="shared" si="6"/>
        <v>8.1411067381428737</v>
      </c>
      <c r="S70" s="117">
        <f t="shared" si="7"/>
        <v>8.1072404980910768</v>
      </c>
      <c r="T70" s="158"/>
      <c r="U70" s="161">
        <f t="shared" si="20"/>
        <v>-83.662770000000009</v>
      </c>
      <c r="V70" s="163">
        <f t="shared" si="9"/>
        <v>-86058.449099999998</v>
      </c>
      <c r="W70" s="158"/>
      <c r="X70" s="122">
        <f t="shared" si="12"/>
        <v>7.8169296671758524</v>
      </c>
      <c r="Y70" s="122">
        <f t="shared" si="10"/>
        <v>8.1257566671758514</v>
      </c>
      <c r="Z70" s="122">
        <f t="shared" si="13"/>
        <v>7.6178505552786202</v>
      </c>
      <c r="AA70" s="123">
        <f t="shared" si="14"/>
        <v>7.5839843152268234</v>
      </c>
      <c r="AB70" s="109">
        <f t="shared" si="21"/>
        <v>7.7861303012142873</v>
      </c>
    </row>
    <row r="71" spans="1:28">
      <c r="A71" s="39"/>
      <c r="B71" s="40" t="s">
        <v>11</v>
      </c>
      <c r="C71" s="110">
        <v>0</v>
      </c>
      <c r="D71" s="111">
        <v>0.37669999999999998</v>
      </c>
      <c r="E71" s="111">
        <v>0.29270000000000002</v>
      </c>
      <c r="F71" s="111">
        <v>8.8623999999999992</v>
      </c>
      <c r="G71" s="111">
        <v>1.3219000000000001</v>
      </c>
      <c r="H71" s="111">
        <v>0.38229999999999997</v>
      </c>
      <c r="I71" s="111">
        <v>2.2652000000000001</v>
      </c>
      <c r="J71" s="158"/>
      <c r="K71" s="114">
        <f t="shared" si="15"/>
        <v>351.2723773826753</v>
      </c>
      <c r="L71" s="114">
        <f t="shared" si="16"/>
        <v>742.07704914886233</v>
      </c>
      <c r="M71" s="114">
        <f t="shared" si="17"/>
        <v>197.18505685492815</v>
      </c>
      <c r="N71" s="114">
        <f t="shared" si="18"/>
        <v>214.60804583586548</v>
      </c>
      <c r="O71" s="158"/>
      <c r="P71" s="117">
        <f t="shared" si="19"/>
        <v>8.7970388500401029</v>
      </c>
      <c r="Q71" s="117">
        <f t="shared" si="5"/>
        <v>9.1218438500401042</v>
      </c>
      <c r="R71" s="117">
        <f t="shared" si="6"/>
        <v>8.5324177381428736</v>
      </c>
      <c r="S71" s="117">
        <f t="shared" si="7"/>
        <v>8.5324964980910778</v>
      </c>
      <c r="T71" s="158"/>
      <c r="U71" s="161">
        <f t="shared" si="20"/>
        <v>-87.668319999999994</v>
      </c>
      <c r="V71" s="163">
        <f t="shared" si="9"/>
        <v>-90063.999099999986</v>
      </c>
      <c r="W71" s="158"/>
      <c r="X71" s="122">
        <f t="shared" si="12"/>
        <v>8.2494279544754558</v>
      </c>
      <c r="Y71" s="122">
        <f t="shared" si="10"/>
        <v>8.5742329544754572</v>
      </c>
      <c r="Z71" s="122">
        <f t="shared" si="13"/>
        <v>7.9848068425782275</v>
      </c>
      <c r="AA71" s="123">
        <f t="shared" si="14"/>
        <v>7.9848856025264316</v>
      </c>
      <c r="AB71" s="109">
        <f t="shared" si="21"/>
        <v>8.1983383385138922</v>
      </c>
    </row>
    <row r="72" spans="1:28">
      <c r="A72" s="39"/>
      <c r="B72" s="40" t="s">
        <v>13</v>
      </c>
      <c r="C72" s="110">
        <v>0</v>
      </c>
      <c r="D72" s="111">
        <v>0.37980000000000003</v>
      </c>
      <c r="E72" s="111">
        <v>0.29599999999999999</v>
      </c>
      <c r="F72" s="111">
        <v>9.3567999999999998</v>
      </c>
      <c r="G72" s="111">
        <v>1.3263</v>
      </c>
      <c r="H72" s="111">
        <v>0.3805</v>
      </c>
      <c r="I72" s="111">
        <v>2.4060999999999999</v>
      </c>
      <c r="J72" s="158"/>
      <c r="K72" s="114">
        <f t="shared" si="15"/>
        <v>1005.9398200448068</v>
      </c>
      <c r="L72" s="114">
        <f t="shared" si="16"/>
        <v>2204.9157515464181</v>
      </c>
      <c r="M72" s="114">
        <f t="shared" si="17"/>
        <v>485.52992249616932</v>
      </c>
      <c r="N72" s="114">
        <f t="shared" si="18"/>
        <v>571.46153051142437</v>
      </c>
      <c r="O72" s="158"/>
      <c r="P72" s="117">
        <f t="shared" si="19"/>
        <v>9.2539668500401042</v>
      </c>
      <c r="Q72" s="117">
        <f t="shared" si="5"/>
        <v>9.594786850040105</v>
      </c>
      <c r="R72" s="117">
        <f t="shared" si="6"/>
        <v>8.9237597381428735</v>
      </c>
      <c r="S72" s="117">
        <f t="shared" si="7"/>
        <v>8.9578374980910755</v>
      </c>
      <c r="T72" s="158"/>
      <c r="U72" s="161">
        <f t="shared" si="20"/>
        <v>-91.675200000000004</v>
      </c>
      <c r="V72" s="163">
        <f t="shared" si="9"/>
        <v>-94070.879099999991</v>
      </c>
      <c r="W72" s="158"/>
      <c r="X72" s="122">
        <f t="shared" si="12"/>
        <v>8.6819931550534175</v>
      </c>
      <c r="Y72" s="122">
        <f t="shared" si="10"/>
        <v>9.0228131550534183</v>
      </c>
      <c r="Z72" s="122">
        <f t="shared" si="13"/>
        <v>8.3517860431561868</v>
      </c>
      <c r="AA72" s="123">
        <f t="shared" si="14"/>
        <v>8.3858638031043888</v>
      </c>
      <c r="AB72" s="109">
        <f t="shared" si="21"/>
        <v>8.6106140390918533</v>
      </c>
    </row>
    <row r="73" spans="1:28">
      <c r="A73" s="39"/>
      <c r="B73" s="40" t="s">
        <v>15</v>
      </c>
      <c r="C73" s="110">
        <v>0</v>
      </c>
      <c r="D73" s="111">
        <v>0.38290000000000002</v>
      </c>
      <c r="E73" s="111">
        <v>0.29920000000000002</v>
      </c>
      <c r="F73" s="111">
        <v>9.8513000000000002</v>
      </c>
      <c r="G73" s="111">
        <v>1.3307</v>
      </c>
      <c r="H73" s="111">
        <v>0.37869999999999998</v>
      </c>
      <c r="I73" s="111">
        <v>2.5470000000000002</v>
      </c>
      <c r="J73" s="158"/>
      <c r="K73" s="114">
        <f t="shared" si="15"/>
        <v>2881.1309645625884</v>
      </c>
      <c r="L73" s="114">
        <f t="shared" si="16"/>
        <v>6552.1827193397903</v>
      </c>
      <c r="M73" s="114">
        <f t="shared" si="17"/>
        <v>1195.6993688439245</v>
      </c>
      <c r="N73" s="114">
        <f t="shared" si="18"/>
        <v>1521.9065984893202</v>
      </c>
      <c r="O73" s="158"/>
      <c r="P73" s="117">
        <f t="shared" si="19"/>
        <v>9.7109578500401064</v>
      </c>
      <c r="Q73" s="117">
        <f t="shared" si="5"/>
        <v>10.067780850040105</v>
      </c>
      <c r="R73" s="117">
        <f t="shared" si="6"/>
        <v>9.3151657381428734</v>
      </c>
      <c r="S73" s="117">
        <f t="shared" si="7"/>
        <v>9.3832384980910781</v>
      </c>
      <c r="T73" s="158"/>
      <c r="U73" s="161">
        <f t="shared" si="20"/>
        <v>-95.682510000000008</v>
      </c>
      <c r="V73" s="163">
        <f t="shared" si="9"/>
        <v>-98078.189100000003</v>
      </c>
      <c r="W73" s="158"/>
      <c r="X73" s="122">
        <f t="shared" si="12"/>
        <v>9.1146187411273889</v>
      </c>
      <c r="Y73" s="122">
        <f t="shared" si="10"/>
        <v>9.4714417411273875</v>
      </c>
      <c r="Z73" s="122">
        <f t="shared" si="13"/>
        <v>8.7188266292301559</v>
      </c>
      <c r="AA73" s="123">
        <f t="shared" si="14"/>
        <v>8.7868993891783607</v>
      </c>
      <c r="AB73" s="109">
        <f t="shared" si="21"/>
        <v>9.0229466251658224</v>
      </c>
    </row>
    <row r="74" spans="1:28">
      <c r="A74" s="39"/>
      <c r="B74" s="40" t="s">
        <v>17</v>
      </c>
      <c r="C74" s="110">
        <v>0</v>
      </c>
      <c r="D74" s="111">
        <v>0.38600000000000001</v>
      </c>
      <c r="E74" s="111">
        <v>0.30249999999999999</v>
      </c>
      <c r="F74" s="111">
        <v>10.345800000000001</v>
      </c>
      <c r="G74" s="111">
        <v>1.335</v>
      </c>
      <c r="H74" s="111">
        <v>0.37690000000000001</v>
      </c>
      <c r="I74" s="111">
        <v>2.6879</v>
      </c>
      <c r="J74" s="158"/>
      <c r="K74" s="114">
        <f t="shared" si="15"/>
        <v>8249.2791484302161</v>
      </c>
      <c r="L74" s="114">
        <f t="shared" si="16"/>
        <v>19463.323449994663</v>
      </c>
      <c r="M74" s="114">
        <f t="shared" si="17"/>
        <v>2943.9674234846902</v>
      </c>
      <c r="N74" s="114">
        <f t="shared" si="18"/>
        <v>4051.7626807460992</v>
      </c>
      <c r="O74" s="158"/>
      <c r="P74" s="117">
        <f t="shared" si="19"/>
        <v>10.167810850040107</v>
      </c>
      <c r="Q74" s="117">
        <f t="shared" si="5"/>
        <v>10.540611850040104</v>
      </c>
      <c r="R74" s="117">
        <f t="shared" si="6"/>
        <v>9.7064767381428751</v>
      </c>
      <c r="S74" s="117">
        <f t="shared" si="7"/>
        <v>9.8084944980910791</v>
      </c>
      <c r="T74" s="158"/>
      <c r="U74" s="161">
        <f t="shared" si="20"/>
        <v>-99.688059999999993</v>
      </c>
      <c r="V74" s="163">
        <f t="shared" si="9"/>
        <v>-102083.73909999999</v>
      </c>
      <c r="W74" s="158"/>
      <c r="X74" s="122">
        <f t="shared" si="12"/>
        <v>9.5471170284269959</v>
      </c>
      <c r="Y74" s="122">
        <f t="shared" si="10"/>
        <v>9.919918028426995</v>
      </c>
      <c r="Z74" s="122">
        <f t="shared" si="13"/>
        <v>9.0857829165297659</v>
      </c>
      <c r="AA74" s="123">
        <f t="shared" si="14"/>
        <v>9.1878006764779698</v>
      </c>
      <c r="AB74" s="109">
        <f t="shared" si="21"/>
        <v>9.4351546624654326</v>
      </c>
    </row>
    <row r="75" spans="1:28">
      <c r="A75" s="39"/>
      <c r="B75" s="40" t="s">
        <v>19</v>
      </c>
      <c r="C75" s="110">
        <v>0</v>
      </c>
      <c r="D75" s="111">
        <v>0.3891</v>
      </c>
      <c r="E75" s="111">
        <v>0.30570000000000003</v>
      </c>
      <c r="F75" s="111">
        <v>10.840199999999999</v>
      </c>
      <c r="G75" s="111">
        <v>1.3393999999999999</v>
      </c>
      <c r="H75" s="111">
        <v>0.37519999999999998</v>
      </c>
      <c r="I75" s="111">
        <v>2.8288000000000002</v>
      </c>
      <c r="J75" s="158"/>
      <c r="K75" s="114">
        <f t="shared" si="15"/>
        <v>23623.486833498049</v>
      </c>
      <c r="L75" s="114">
        <f t="shared" si="16"/>
        <v>57830.906509718989</v>
      </c>
      <c r="M75" s="114">
        <f t="shared" si="17"/>
        <v>7248.9482608582684</v>
      </c>
      <c r="N75" s="114">
        <f t="shared" si="18"/>
        <v>10789.094573737893</v>
      </c>
      <c r="O75" s="158"/>
      <c r="P75" s="117">
        <f t="shared" si="19"/>
        <v>10.624738850040103</v>
      </c>
      <c r="Q75" s="117">
        <f t="shared" si="5"/>
        <v>11.013554850040105</v>
      </c>
      <c r="R75" s="117">
        <f t="shared" si="6"/>
        <v>10.097818738142875</v>
      </c>
      <c r="S75" s="117">
        <f t="shared" si="7"/>
        <v>10.233835498091077</v>
      </c>
      <c r="T75" s="158"/>
      <c r="U75" s="161">
        <f t="shared" si="20"/>
        <v>-103.69494</v>
      </c>
      <c r="V75" s="163">
        <f t="shared" si="9"/>
        <v>-106090.6191</v>
      </c>
      <c r="W75" s="158"/>
      <c r="X75" s="122">
        <f t="shared" si="12"/>
        <v>9.9796822290049523</v>
      </c>
      <c r="Y75" s="122">
        <f t="shared" si="10"/>
        <v>10.368498229004954</v>
      </c>
      <c r="Z75" s="122">
        <f t="shared" si="13"/>
        <v>9.4527621171077243</v>
      </c>
      <c r="AA75" s="123">
        <f t="shared" si="14"/>
        <v>9.5887788770559261</v>
      </c>
      <c r="AB75" s="109">
        <f t="shared" si="21"/>
        <v>9.8474303630433901</v>
      </c>
    </row>
    <row r="76" spans="1:28">
      <c r="A76" s="44"/>
      <c r="B76" s="45" t="s">
        <v>21</v>
      </c>
      <c r="C76" s="110">
        <v>0</v>
      </c>
      <c r="D76" s="111">
        <v>0.39219999999999999</v>
      </c>
      <c r="E76" s="111">
        <v>0.309</v>
      </c>
      <c r="F76" s="111">
        <v>11.3347</v>
      </c>
      <c r="G76" s="111">
        <v>1.3438000000000001</v>
      </c>
      <c r="H76" s="111">
        <v>0.37340000000000001</v>
      </c>
      <c r="I76" s="111">
        <v>2.9697</v>
      </c>
      <c r="J76" s="158"/>
      <c r="K76" s="114">
        <f t="shared" si="15"/>
        <v>67660.468400481463</v>
      </c>
      <c r="L76" s="114">
        <f t="shared" si="16"/>
        <v>171851.76622325808</v>
      </c>
      <c r="M76" s="114">
        <f t="shared" si="17"/>
        <v>17851.758375116089</v>
      </c>
      <c r="N76" s="114">
        <f t="shared" si="18"/>
        <v>28733.33259861268</v>
      </c>
      <c r="O76" s="158"/>
      <c r="P76" s="117">
        <f t="shared" si="19"/>
        <v>11.081729850040105</v>
      </c>
      <c r="Q76" s="117">
        <f t="shared" si="5"/>
        <v>11.486548850040105</v>
      </c>
      <c r="R76" s="117">
        <f t="shared" si="6"/>
        <v>10.489224738142873</v>
      </c>
      <c r="S76" s="117">
        <f t="shared" si="7"/>
        <v>10.659236498091078</v>
      </c>
      <c r="T76" s="158"/>
      <c r="U76" s="161">
        <f t="shared" si="20"/>
        <v>-107.70225000000001</v>
      </c>
      <c r="V76" s="163">
        <f t="shared" si="9"/>
        <v>-110097.92909999999</v>
      </c>
      <c r="W76" s="158"/>
      <c r="X76" s="122">
        <f t="shared" si="12"/>
        <v>10.412307815078924</v>
      </c>
      <c r="Y76" s="122">
        <f t="shared" si="10"/>
        <v>10.817126815078923</v>
      </c>
      <c r="Z76" s="122">
        <f t="shared" si="13"/>
        <v>9.8198027031816917</v>
      </c>
      <c r="AA76" s="123">
        <f t="shared" si="14"/>
        <v>9.9898144631298962</v>
      </c>
      <c r="AB76" s="109">
        <f t="shared" si="21"/>
        <v>10.259762949117359</v>
      </c>
    </row>
    <row r="77" spans="1:28">
      <c r="A77" s="34" t="s">
        <v>79</v>
      </c>
      <c r="B77" s="35" t="s">
        <v>3</v>
      </c>
      <c r="C77" s="99">
        <v>0.31259999999999999</v>
      </c>
      <c r="D77" s="100">
        <v>0.64039999999999997</v>
      </c>
      <c r="E77" s="100">
        <v>0.56269999999999998</v>
      </c>
      <c r="F77" s="100">
        <v>7.7257999999999996</v>
      </c>
      <c r="G77" s="100">
        <v>1.577</v>
      </c>
      <c r="H77" s="100">
        <v>0.59079999999999999</v>
      </c>
      <c r="I77" s="100">
        <v>1.7603</v>
      </c>
      <c r="J77" s="158"/>
      <c r="K77" s="103">
        <f t="shared" si="15"/>
        <v>632.44388819389076</v>
      </c>
      <c r="L77" s="103">
        <f t="shared" si="16"/>
        <v>1043.1649824725273</v>
      </c>
      <c r="M77" s="103">
        <f t="shared" si="17"/>
        <v>312.73824881934047</v>
      </c>
      <c r="N77" s="103">
        <f t="shared" si="18"/>
        <v>455.24795123097834</v>
      </c>
      <c r="O77" s="158"/>
      <c r="P77" s="104">
        <f t="shared" si="19"/>
        <v>9.052416850040105</v>
      </c>
      <c r="Q77" s="104">
        <f t="shared" si="5"/>
        <v>9.2697478500401012</v>
      </c>
      <c r="R77" s="104">
        <f t="shared" si="6"/>
        <v>8.7327247381428741</v>
      </c>
      <c r="S77" s="104">
        <f t="shared" si="7"/>
        <v>8.8590984980910772</v>
      </c>
      <c r="T77" s="158"/>
      <c r="U77" s="160">
        <f t="shared" si="20"/>
        <v>-95.375140000000002</v>
      </c>
      <c r="V77" s="165">
        <f t="shared" si="9"/>
        <v>-97770.819099999993</v>
      </c>
      <c r="W77" s="158"/>
      <c r="X77" s="107">
        <f t="shared" si="12"/>
        <v>8.4579466250616093</v>
      </c>
      <c r="Y77" s="107">
        <f t="shared" si="10"/>
        <v>8.6752776250616055</v>
      </c>
      <c r="Z77" s="107">
        <f t="shared" si="13"/>
        <v>8.1382545131643784</v>
      </c>
      <c r="AA77" s="108">
        <f t="shared" si="14"/>
        <v>8.2646282731125815</v>
      </c>
      <c r="AB77" s="145">
        <f t="shared" si="21"/>
        <v>8.3840267591000419</v>
      </c>
    </row>
    <row r="78" spans="1:28">
      <c r="A78" s="39"/>
      <c r="B78" s="40" t="s">
        <v>5</v>
      </c>
      <c r="C78" s="110">
        <v>0.31259999999999999</v>
      </c>
      <c r="D78" s="111">
        <v>0.67110000000000003</v>
      </c>
      <c r="E78" s="111">
        <v>0.59609999999999996</v>
      </c>
      <c r="F78" s="111">
        <v>8.1057000000000006</v>
      </c>
      <c r="G78" s="111">
        <v>1.5656000000000001</v>
      </c>
      <c r="H78" s="111">
        <v>0.59870000000000001</v>
      </c>
      <c r="I78" s="111">
        <v>1.9012</v>
      </c>
      <c r="J78" s="158"/>
      <c r="K78" s="114">
        <f t="shared" si="15"/>
        <v>1498.3145605772302</v>
      </c>
      <c r="L78" s="114">
        <f t="shared" si="16"/>
        <v>2599.4112847751758</v>
      </c>
      <c r="M78" s="114">
        <f t="shared" si="17"/>
        <v>650.74823670479839</v>
      </c>
      <c r="N78" s="114">
        <f t="shared" si="18"/>
        <v>1005.0577111967964</v>
      </c>
      <c r="O78" s="158"/>
      <c r="P78" s="117">
        <f t="shared" si="19"/>
        <v>9.4269978500401059</v>
      </c>
      <c r="Q78" s="117">
        <f t="shared" si="5"/>
        <v>9.6662698500401074</v>
      </c>
      <c r="R78" s="117">
        <f t="shared" si="6"/>
        <v>9.0509567381428742</v>
      </c>
      <c r="S78" s="117">
        <f t="shared" si="7"/>
        <v>9.2030414980910802</v>
      </c>
      <c r="T78" s="158"/>
      <c r="U78" s="161">
        <f t="shared" si="20"/>
        <v>-98.611590000000007</v>
      </c>
      <c r="V78" s="163">
        <f t="shared" si="9"/>
        <v>-101007.2691</v>
      </c>
      <c r="W78" s="158"/>
      <c r="X78" s="122">
        <f t="shared" si="12"/>
        <v>8.8128492263600116</v>
      </c>
      <c r="Y78" s="122">
        <f t="shared" si="10"/>
        <v>9.052121226360013</v>
      </c>
      <c r="Z78" s="122">
        <f t="shared" si="13"/>
        <v>8.4368081144627798</v>
      </c>
      <c r="AA78" s="123">
        <f t="shared" si="14"/>
        <v>8.5888928744109858</v>
      </c>
      <c r="AB78" s="109">
        <f t="shared" si="21"/>
        <v>8.7226678603984471</v>
      </c>
    </row>
    <row r="79" spans="1:28">
      <c r="A79" s="39"/>
      <c r="B79" s="40" t="s">
        <v>7</v>
      </c>
      <c r="C79" s="110">
        <v>0.22770000000000001</v>
      </c>
      <c r="D79" s="111">
        <v>0.76900000000000002</v>
      </c>
      <c r="E79" s="111">
        <v>0.67759999999999998</v>
      </c>
      <c r="F79" s="111">
        <v>8.6952999999999996</v>
      </c>
      <c r="G79" s="111">
        <v>1.5093000000000001</v>
      </c>
      <c r="H79" s="111">
        <v>0.63500000000000001</v>
      </c>
      <c r="I79" s="111">
        <v>2.0421</v>
      </c>
      <c r="J79" s="158"/>
      <c r="K79" s="114">
        <f t="shared" si="15"/>
        <v>2376.993532121222</v>
      </c>
      <c r="L79" s="114">
        <f t="shared" si="16"/>
        <v>3911.0466847567059</v>
      </c>
      <c r="M79" s="114">
        <f t="shared" si="17"/>
        <v>1112.2694272211604</v>
      </c>
      <c r="N79" s="114">
        <f t="shared" si="18"/>
        <v>1468.3344895269095</v>
      </c>
      <c r="O79" s="158"/>
      <c r="P79" s="117">
        <f t="shared" si="19"/>
        <v>9.6274228500401051</v>
      </c>
      <c r="Q79" s="117">
        <f t="shared" si="5"/>
        <v>9.843687850040105</v>
      </c>
      <c r="R79" s="117">
        <f t="shared" si="6"/>
        <v>9.2837537381428756</v>
      </c>
      <c r="S79" s="117">
        <f t="shared" si="7"/>
        <v>9.3676754980910779</v>
      </c>
      <c r="T79" s="158"/>
      <c r="U79" s="161">
        <f t="shared" si="20"/>
        <v>-98.003169999999997</v>
      </c>
      <c r="V79" s="163">
        <f t="shared" si="9"/>
        <v>-100398.84909999999</v>
      </c>
      <c r="W79" s="158"/>
      <c r="X79" s="122">
        <f t="shared" si="12"/>
        <v>9.0169735671000275</v>
      </c>
      <c r="Y79" s="122">
        <f t="shared" si="10"/>
        <v>9.2332385671000274</v>
      </c>
      <c r="Z79" s="122">
        <f t="shared" si="13"/>
        <v>8.673304455202798</v>
      </c>
      <c r="AA79" s="123">
        <f t="shared" si="14"/>
        <v>8.7572262151510003</v>
      </c>
      <c r="AB79" s="109">
        <f t="shared" si="21"/>
        <v>8.9201857011384629</v>
      </c>
    </row>
    <row r="80" spans="1:28">
      <c r="A80" s="39"/>
      <c r="B80" s="40" t="s">
        <v>9</v>
      </c>
      <c r="C80" s="110">
        <v>0.31259999999999999</v>
      </c>
      <c r="D80" s="111">
        <v>0.67730000000000001</v>
      </c>
      <c r="E80" s="111">
        <v>0.60260000000000002</v>
      </c>
      <c r="F80" s="111">
        <v>9.0945999999999998</v>
      </c>
      <c r="G80" s="111">
        <v>1.5743</v>
      </c>
      <c r="H80" s="111">
        <v>0.59509999999999996</v>
      </c>
      <c r="I80" s="111">
        <v>2.1829999999999998</v>
      </c>
      <c r="J80" s="158"/>
      <c r="K80" s="114">
        <f t="shared" si="15"/>
        <v>12285.250038818818</v>
      </c>
      <c r="L80" s="114">
        <f t="shared" si="16"/>
        <v>22942.936335769373</v>
      </c>
      <c r="M80" s="114">
        <f t="shared" si="17"/>
        <v>3945.1725254975463</v>
      </c>
      <c r="N80" s="114">
        <f t="shared" si="18"/>
        <v>7125.0513723578388</v>
      </c>
      <c r="O80" s="158"/>
      <c r="P80" s="117">
        <f t="shared" si="19"/>
        <v>10.340778850040104</v>
      </c>
      <c r="Q80" s="117">
        <f t="shared" si="5"/>
        <v>10.612043850040104</v>
      </c>
      <c r="R80" s="117">
        <f t="shared" si="6"/>
        <v>9.833609738142874</v>
      </c>
      <c r="S80" s="117">
        <f t="shared" si="7"/>
        <v>10.053638498091077</v>
      </c>
      <c r="T80" s="158"/>
      <c r="U80" s="161">
        <f t="shared" si="20"/>
        <v>-106.62402000000002</v>
      </c>
      <c r="V80" s="163">
        <f t="shared" si="9"/>
        <v>-109019.69910000001</v>
      </c>
      <c r="W80" s="158"/>
      <c r="X80" s="122">
        <f t="shared" si="12"/>
        <v>9.6779127142375767</v>
      </c>
      <c r="Y80" s="122">
        <f t="shared" si="10"/>
        <v>9.9491777142375764</v>
      </c>
      <c r="Z80" s="122">
        <f t="shared" si="13"/>
        <v>9.1707436023403464</v>
      </c>
      <c r="AA80" s="123">
        <f t="shared" si="14"/>
        <v>9.3907723622885495</v>
      </c>
      <c r="AB80" s="109">
        <f t="shared" si="21"/>
        <v>9.5471515982760131</v>
      </c>
    </row>
    <row r="81" spans="1:28">
      <c r="A81" s="39"/>
      <c r="B81" s="40" t="s">
        <v>11</v>
      </c>
      <c r="C81" s="110">
        <v>0.31259999999999999</v>
      </c>
      <c r="D81" s="111">
        <v>0.6804</v>
      </c>
      <c r="E81" s="111">
        <v>0.60580000000000001</v>
      </c>
      <c r="F81" s="111">
        <v>9.5890000000000004</v>
      </c>
      <c r="G81" s="111">
        <v>1.5787</v>
      </c>
      <c r="H81" s="111">
        <v>0.59340000000000004</v>
      </c>
      <c r="I81" s="111">
        <v>2.3239000000000001</v>
      </c>
      <c r="J81" s="158"/>
      <c r="K81" s="114">
        <f t="shared" ref="K81:K112" si="22">10^($K$6*G81+$K$7*F81+$K$8*I81+$K$9*D81+$K$10*C81+$K$11)</f>
        <v>35181.30945944487</v>
      </c>
      <c r="L81" s="114">
        <f t="shared" ref="L81:L112" si="23">10^($L$6*G81+$L$7*F81+$L$8*I81+$L$9*D81+$L$10*C81+$L$11)</f>
        <v>68169.796884955009</v>
      </c>
      <c r="M81" s="114">
        <f t="shared" ref="M81:M112" si="24">10^($M$6*G81+$M$7*F81+$M$8*I81+$M$9*D81+$M$10*C81+$M$11)</f>
        <v>9714.2214582117158</v>
      </c>
      <c r="N81" s="114">
        <f t="shared" ref="N81:N112" si="25">10^($N$6*G81+$N$7*F81+$N$8*I81+$N$9*D81+$N$10*C81+$N$11)</f>
        <v>18972.693900461756</v>
      </c>
      <c r="O81" s="158"/>
      <c r="P81" s="117">
        <f t="shared" ref="P81:P112" si="26">LOG(K81*$P$10)</f>
        <v>10.797706850040104</v>
      </c>
      <c r="Q81" s="117">
        <f t="shared" ref="Q81:Q144" si="27">LOG(L81*$Q$10)</f>
        <v>11.084986850040107</v>
      </c>
      <c r="R81" s="117">
        <f t="shared" ref="R81:R144" si="28">LOG(M81*$R$10)</f>
        <v>10.224951738142874</v>
      </c>
      <c r="S81" s="117">
        <f t="shared" ref="S81:S144" si="29">LOG(N81*$S$10)</f>
        <v>10.478979498091078</v>
      </c>
      <c r="T81" s="158"/>
      <c r="U81" s="161">
        <f t="shared" ref="U81:U112" si="30">-12.8*I81-4.3*F81-46.6*C81-17.6*G81+2.7</f>
        <v>-110.63090000000001</v>
      </c>
      <c r="V81" s="163">
        <f t="shared" ref="V81:V144" si="31">U81*1000-8.314*(273.15+15)</f>
        <v>-113026.5791</v>
      </c>
      <c r="W81" s="158"/>
      <c r="X81" s="122">
        <f t="shared" si="12"/>
        <v>10.110477914815537</v>
      </c>
      <c r="Y81" s="122">
        <f t="shared" ref="Y81:Y144" si="32">Q81-(V81/(LN(10)*8.314)*(1/298.15-1/(273.15+15)))</f>
        <v>10.397757914815539</v>
      </c>
      <c r="Z81" s="122">
        <f t="shared" si="13"/>
        <v>9.5377228029183065</v>
      </c>
      <c r="AA81" s="123">
        <f t="shared" si="14"/>
        <v>9.7917505628665111</v>
      </c>
      <c r="AB81" s="109">
        <f t="shared" ref="AB81:AB112" si="33">AVERAGE(X81:AA81)</f>
        <v>9.9594272988539743</v>
      </c>
    </row>
    <row r="82" spans="1:28">
      <c r="A82" s="39"/>
      <c r="B82" s="40" t="s">
        <v>13</v>
      </c>
      <c r="C82" s="110">
        <v>0.31259999999999999</v>
      </c>
      <c r="D82" s="111">
        <v>0.6835</v>
      </c>
      <c r="E82" s="111">
        <v>0.60909999999999997</v>
      </c>
      <c r="F82" s="111">
        <v>10.083500000000001</v>
      </c>
      <c r="G82" s="111">
        <v>1.583</v>
      </c>
      <c r="H82" s="111">
        <v>0.59160000000000001</v>
      </c>
      <c r="I82" s="111">
        <v>2.4647999999999999</v>
      </c>
      <c r="J82" s="158"/>
      <c r="K82" s="114">
        <f t="shared" si="22"/>
        <v>100731.43015986829</v>
      </c>
      <c r="L82" s="114">
        <f t="shared" si="23"/>
        <v>202499.0546090898</v>
      </c>
      <c r="M82" s="114">
        <f t="shared" si="24"/>
        <v>23917.677187654412</v>
      </c>
      <c r="N82" s="114">
        <f t="shared" si="25"/>
        <v>50510.88757707987</v>
      </c>
      <c r="O82" s="158"/>
      <c r="P82" s="117">
        <f t="shared" si="26"/>
        <v>11.254559850040106</v>
      </c>
      <c r="Q82" s="117">
        <f t="shared" si="27"/>
        <v>11.557817850040106</v>
      </c>
      <c r="R82" s="117">
        <f t="shared" si="28"/>
        <v>10.616262738142874</v>
      </c>
      <c r="S82" s="117">
        <f t="shared" si="29"/>
        <v>10.904235498091079</v>
      </c>
      <c r="T82" s="158"/>
      <c r="U82" s="161">
        <f t="shared" si="30"/>
        <v>-114.63645</v>
      </c>
      <c r="V82" s="163">
        <f t="shared" si="31"/>
        <v>-117032.12909999999</v>
      </c>
      <c r="W82" s="158"/>
      <c r="X82" s="122">
        <f t="shared" ref="X82:X145" si="34">P82-(V82/(LN(10)*8.314)*(1/298.15-1/(273.15+15)))</f>
        <v>10.542976202115145</v>
      </c>
      <c r="Y82" s="122">
        <f t="shared" si="32"/>
        <v>10.846234202115145</v>
      </c>
      <c r="Z82" s="122">
        <f t="shared" ref="Z82:Z145" si="35">R82-(V82/(LN(10)*8.314)*(1/298.15-1/(273.15+15)))</f>
        <v>9.9046790902179129</v>
      </c>
      <c r="AA82" s="123">
        <f t="shared" ref="AA82:AA145" si="36">S82-(V82/(LN(10)*8.314)*(1/298.15-1/(273.15+15)))</f>
        <v>10.192651850166119</v>
      </c>
      <c r="AB82" s="109">
        <f t="shared" si="33"/>
        <v>10.371635336153581</v>
      </c>
    </row>
    <row r="83" spans="1:28">
      <c r="A83" s="39"/>
      <c r="B83" s="40" t="s">
        <v>15</v>
      </c>
      <c r="C83" s="110">
        <v>0.31259999999999999</v>
      </c>
      <c r="D83" s="111">
        <v>0.68659999999999999</v>
      </c>
      <c r="E83" s="111">
        <v>0.61229999999999996</v>
      </c>
      <c r="F83" s="111">
        <v>10.577999999999999</v>
      </c>
      <c r="G83" s="111">
        <v>1.5873999999999999</v>
      </c>
      <c r="H83" s="111">
        <v>0.58979999999999999</v>
      </c>
      <c r="I83" s="111">
        <v>2.6057000000000001</v>
      </c>
      <c r="J83" s="158"/>
      <c r="K83" s="114">
        <f t="shared" si="22"/>
        <v>288506.76427675562</v>
      </c>
      <c r="L83" s="114">
        <f t="shared" si="23"/>
        <v>601751.24848273874</v>
      </c>
      <c r="M83" s="114">
        <f t="shared" si="24"/>
        <v>58901.316257633465</v>
      </c>
      <c r="N83" s="114">
        <f t="shared" si="25"/>
        <v>134519.73404108774</v>
      </c>
      <c r="O83" s="158"/>
      <c r="P83" s="117">
        <f t="shared" si="26"/>
        <v>11.711550850040107</v>
      </c>
      <c r="Q83" s="117">
        <f t="shared" si="27"/>
        <v>12.030811850040104</v>
      </c>
      <c r="R83" s="117">
        <f t="shared" si="28"/>
        <v>11.007668738142874</v>
      </c>
      <c r="S83" s="117">
        <f t="shared" si="29"/>
        <v>11.329636498091078</v>
      </c>
      <c r="T83" s="158"/>
      <c r="U83" s="161">
        <f t="shared" si="30"/>
        <v>-118.64376</v>
      </c>
      <c r="V83" s="163">
        <f t="shared" si="31"/>
        <v>-121039.43909999999</v>
      </c>
      <c r="W83" s="158"/>
      <c r="X83" s="122">
        <f t="shared" si="34"/>
        <v>10.975601788189115</v>
      </c>
      <c r="Y83" s="122">
        <f t="shared" si="32"/>
        <v>11.294862788189112</v>
      </c>
      <c r="Z83" s="122">
        <f t="shared" si="35"/>
        <v>10.271719676291882</v>
      </c>
      <c r="AA83" s="123">
        <f t="shared" si="36"/>
        <v>10.593687436240087</v>
      </c>
      <c r="AB83" s="109">
        <f t="shared" si="33"/>
        <v>10.78396792222755</v>
      </c>
    </row>
    <row r="84" spans="1:28">
      <c r="A84" s="39"/>
      <c r="B84" s="40" t="s">
        <v>17</v>
      </c>
      <c r="C84" s="110">
        <v>0.31259999999999999</v>
      </c>
      <c r="D84" s="111">
        <v>0.68969999999999998</v>
      </c>
      <c r="E84" s="111">
        <v>0.61560000000000004</v>
      </c>
      <c r="F84" s="111">
        <v>11.0724</v>
      </c>
      <c r="G84" s="111">
        <v>1.5918000000000001</v>
      </c>
      <c r="H84" s="111">
        <v>0.58809999999999996</v>
      </c>
      <c r="I84" s="111">
        <v>2.7465999999999999</v>
      </c>
      <c r="J84" s="158"/>
      <c r="K84" s="114">
        <f t="shared" si="22"/>
        <v>826197.73493348516</v>
      </c>
      <c r="L84" s="114">
        <f t="shared" si="23"/>
        <v>1787969.0630698332</v>
      </c>
      <c r="M84" s="114">
        <f t="shared" si="24"/>
        <v>145033.05663030717</v>
      </c>
      <c r="N84" s="114">
        <f t="shared" si="25"/>
        <v>358201.16995009215</v>
      </c>
      <c r="O84" s="158"/>
      <c r="P84" s="117">
        <f t="shared" si="26"/>
        <v>12.168478850040104</v>
      </c>
      <c r="Q84" s="117">
        <f t="shared" si="27"/>
        <v>12.503754850040107</v>
      </c>
      <c r="R84" s="117">
        <f t="shared" si="28"/>
        <v>11.399010738142874</v>
      </c>
      <c r="S84" s="117">
        <f t="shared" si="29"/>
        <v>11.75497749809108</v>
      </c>
      <c r="T84" s="158"/>
      <c r="U84" s="161">
        <f t="shared" si="30"/>
        <v>-122.65064</v>
      </c>
      <c r="V84" s="163">
        <f t="shared" si="31"/>
        <v>-125046.31909999999</v>
      </c>
      <c r="W84" s="158"/>
      <c r="X84" s="122">
        <f t="shared" si="34"/>
        <v>11.408166988767073</v>
      </c>
      <c r="Y84" s="122">
        <f t="shared" si="32"/>
        <v>11.743442988767075</v>
      </c>
      <c r="Z84" s="122">
        <f t="shared" si="35"/>
        <v>10.638698876869842</v>
      </c>
      <c r="AA84" s="123">
        <f t="shared" si="36"/>
        <v>10.994665636818048</v>
      </c>
      <c r="AB84" s="109">
        <f t="shared" si="33"/>
        <v>11.196243622805509</v>
      </c>
    </row>
    <row r="85" spans="1:28">
      <c r="A85" s="39"/>
      <c r="B85" s="40" t="s">
        <v>19</v>
      </c>
      <c r="C85" s="110">
        <v>0.31259999999999999</v>
      </c>
      <c r="D85" s="111">
        <v>0.69279999999999997</v>
      </c>
      <c r="E85" s="111">
        <v>0.61880000000000002</v>
      </c>
      <c r="F85" s="111">
        <v>11.5669</v>
      </c>
      <c r="G85" s="111">
        <v>1.5961000000000001</v>
      </c>
      <c r="H85" s="111">
        <v>0.58630000000000004</v>
      </c>
      <c r="I85" s="111">
        <v>2.8875000000000002</v>
      </c>
      <c r="J85" s="158"/>
      <c r="K85" s="114">
        <f t="shared" si="22"/>
        <v>2365576.515297988</v>
      </c>
      <c r="L85" s="114">
        <f t="shared" si="23"/>
        <v>5311179.7524197875</v>
      </c>
      <c r="M85" s="114">
        <f t="shared" si="24"/>
        <v>357090.25627475034</v>
      </c>
      <c r="N85" s="114">
        <f t="shared" si="25"/>
        <v>953636.79613716702</v>
      </c>
      <c r="O85" s="158"/>
      <c r="P85" s="117">
        <f t="shared" si="26"/>
        <v>12.625331850040107</v>
      </c>
      <c r="Q85" s="117">
        <f t="shared" si="27"/>
        <v>12.976585850040108</v>
      </c>
      <c r="R85" s="117">
        <f t="shared" si="28"/>
        <v>11.790321738142875</v>
      </c>
      <c r="S85" s="117">
        <f t="shared" si="29"/>
        <v>12.180233498091079</v>
      </c>
      <c r="T85" s="158"/>
      <c r="U85" s="161">
        <f t="shared" si="30"/>
        <v>-126.65619</v>
      </c>
      <c r="V85" s="163">
        <f t="shared" si="31"/>
        <v>-129051.8691</v>
      </c>
      <c r="W85" s="158"/>
      <c r="X85" s="122">
        <f t="shared" si="34"/>
        <v>11.840665276066684</v>
      </c>
      <c r="Y85" s="122">
        <f t="shared" si="32"/>
        <v>12.191919276066685</v>
      </c>
      <c r="Z85" s="122">
        <f t="shared" si="35"/>
        <v>11.005655164169452</v>
      </c>
      <c r="AA85" s="123">
        <f t="shared" si="36"/>
        <v>11.395566924117656</v>
      </c>
      <c r="AB85" s="109">
        <f t="shared" si="33"/>
        <v>11.608451660105118</v>
      </c>
    </row>
    <row r="86" spans="1:28">
      <c r="A86" s="44"/>
      <c r="B86" s="45" t="s">
        <v>21</v>
      </c>
      <c r="C86" s="124">
        <v>0.31259999999999999</v>
      </c>
      <c r="D86" s="125">
        <v>0.69589999999999996</v>
      </c>
      <c r="E86" s="125">
        <v>0.62209999999999999</v>
      </c>
      <c r="F86" s="125">
        <v>12.061299999999999</v>
      </c>
      <c r="G86" s="125">
        <v>1.6005</v>
      </c>
      <c r="H86" s="125">
        <v>0.58450000000000002</v>
      </c>
      <c r="I86" s="125">
        <v>3.0284</v>
      </c>
      <c r="J86" s="158"/>
      <c r="K86" s="128">
        <f t="shared" si="22"/>
        <v>6774308.9616998248</v>
      </c>
      <c r="L86" s="128">
        <f t="shared" si="23"/>
        <v>15780981.110838149</v>
      </c>
      <c r="M86" s="128">
        <f t="shared" si="24"/>
        <v>879265.43328672624</v>
      </c>
      <c r="N86" s="128">
        <f t="shared" si="25"/>
        <v>2539358.3961402546</v>
      </c>
      <c r="O86" s="158"/>
      <c r="P86" s="131">
        <f t="shared" si="26"/>
        <v>13.082259850040105</v>
      </c>
      <c r="Q86" s="131">
        <f t="shared" si="27"/>
        <v>13.449528850040105</v>
      </c>
      <c r="R86" s="131">
        <f t="shared" si="28"/>
        <v>12.181663738142873</v>
      </c>
      <c r="S86" s="131">
        <f t="shared" si="29"/>
        <v>12.605574498091078</v>
      </c>
      <c r="T86" s="158"/>
      <c r="U86" s="162">
        <f t="shared" si="30"/>
        <v>-130.66307</v>
      </c>
      <c r="V86" s="164">
        <f t="shared" si="31"/>
        <v>-133058.74910000002</v>
      </c>
      <c r="W86" s="158"/>
      <c r="X86" s="136">
        <f t="shared" si="34"/>
        <v>12.27323047664464</v>
      </c>
      <c r="Y86" s="136">
        <f t="shared" si="32"/>
        <v>12.64049947664464</v>
      </c>
      <c r="Z86" s="136">
        <f t="shared" si="35"/>
        <v>11.372634364747409</v>
      </c>
      <c r="AA86" s="137">
        <f t="shared" si="36"/>
        <v>11.796545124695614</v>
      </c>
      <c r="AB86" s="138">
        <f t="shared" si="33"/>
        <v>12.020727360683075</v>
      </c>
    </row>
    <row r="87" spans="1:28" s="4" customFormat="1">
      <c r="A87" s="34" t="s">
        <v>90</v>
      </c>
      <c r="B87" s="35" t="s">
        <v>3</v>
      </c>
      <c r="C87" s="110">
        <v>0</v>
      </c>
      <c r="D87" s="111">
        <v>0.47</v>
      </c>
      <c r="E87" s="111">
        <v>0.43</v>
      </c>
      <c r="F87" s="111">
        <v>5.82</v>
      </c>
      <c r="G87" s="111">
        <v>1.04</v>
      </c>
      <c r="H87" s="111">
        <v>0.57999999999999996</v>
      </c>
      <c r="I87" s="111">
        <v>1.3757999999999999</v>
      </c>
      <c r="J87" s="159"/>
      <c r="K87" s="114">
        <f t="shared" si="22"/>
        <v>0.25555477494713752</v>
      </c>
      <c r="L87" s="114">
        <f t="shared" si="23"/>
        <v>0.34870485975482529</v>
      </c>
      <c r="M87" s="114">
        <f t="shared" si="24"/>
        <v>0.49595468825638073</v>
      </c>
      <c r="N87" s="114">
        <f t="shared" si="25"/>
        <v>0.23285630407453009</v>
      </c>
      <c r="O87" s="159"/>
      <c r="P87" s="117">
        <f t="shared" si="26"/>
        <v>5.6588788500401046</v>
      </c>
      <c r="Q87" s="117">
        <f t="shared" si="27"/>
        <v>5.7938528500401043</v>
      </c>
      <c r="R87" s="117">
        <f t="shared" si="28"/>
        <v>5.9329857381428734</v>
      </c>
      <c r="S87" s="117">
        <f t="shared" si="29"/>
        <v>5.5679384980910767</v>
      </c>
      <c r="T87" s="159"/>
      <c r="U87" s="161">
        <f t="shared" si="30"/>
        <v>-58.24024</v>
      </c>
      <c r="V87" s="163">
        <f t="shared" si="31"/>
        <v>-60635.919099999999</v>
      </c>
      <c r="W87" s="159"/>
      <c r="X87" s="122">
        <f t="shared" si="34"/>
        <v>5.2901977977489629</v>
      </c>
      <c r="Y87" s="122">
        <f t="shared" si="32"/>
        <v>5.4251717977489626</v>
      </c>
      <c r="Z87" s="122">
        <f t="shared" si="35"/>
        <v>5.5643046858517318</v>
      </c>
      <c r="AA87" s="123">
        <f t="shared" si="36"/>
        <v>5.199257445799935</v>
      </c>
      <c r="AB87" s="109">
        <f t="shared" si="33"/>
        <v>5.3697329317873983</v>
      </c>
    </row>
    <row r="88" spans="1:28" s="4" customFormat="1">
      <c r="A88" s="39"/>
      <c r="B88" s="40" t="s">
        <v>5</v>
      </c>
      <c r="C88" s="110">
        <v>0</v>
      </c>
      <c r="D88" s="111">
        <v>0.51</v>
      </c>
      <c r="E88" s="111">
        <v>0.47</v>
      </c>
      <c r="F88" s="111">
        <v>6.2</v>
      </c>
      <c r="G88" s="111">
        <v>1.02</v>
      </c>
      <c r="H88" s="111">
        <v>0.59</v>
      </c>
      <c r="I88" s="111">
        <v>1.5166999999999999</v>
      </c>
      <c r="J88" s="159"/>
      <c r="K88" s="114">
        <f t="shared" si="22"/>
        <v>0.59451935780592102</v>
      </c>
      <c r="L88" s="114">
        <f t="shared" si="23"/>
        <v>0.84648058203988552</v>
      </c>
      <c r="M88" s="114">
        <f t="shared" si="24"/>
        <v>1.0249035560946025</v>
      </c>
      <c r="N88" s="114">
        <f t="shared" si="25"/>
        <v>0.50357249380470348</v>
      </c>
      <c r="O88" s="159"/>
      <c r="P88" s="117">
        <f t="shared" si="26"/>
        <v>6.0255608500401037</v>
      </c>
      <c r="Q88" s="117">
        <f t="shared" si="27"/>
        <v>6.179011850040105</v>
      </c>
      <c r="R88" s="117">
        <f t="shared" si="28"/>
        <v>6.2482267381428747</v>
      </c>
      <c r="S88" s="117">
        <f t="shared" si="29"/>
        <v>5.9029124980910774</v>
      </c>
      <c r="T88" s="159"/>
      <c r="U88" s="161">
        <f t="shared" si="30"/>
        <v>-61.325760000000002</v>
      </c>
      <c r="V88" s="163">
        <f t="shared" si="31"/>
        <v>-63721.439100000003</v>
      </c>
      <c r="W88" s="159"/>
      <c r="X88" s="122">
        <f t="shared" si="34"/>
        <v>5.6381190899482059</v>
      </c>
      <c r="Y88" s="122">
        <f t="shared" si="32"/>
        <v>5.7915700899482072</v>
      </c>
      <c r="Z88" s="122">
        <f t="shared" si="35"/>
        <v>5.8607849780509769</v>
      </c>
      <c r="AA88" s="123">
        <f t="shared" si="36"/>
        <v>5.5154707379991796</v>
      </c>
      <c r="AB88" s="109">
        <f t="shared" si="33"/>
        <v>5.7014862239866426</v>
      </c>
    </row>
    <row r="89" spans="1:28" s="4" customFormat="1">
      <c r="A89" s="39"/>
      <c r="B89" s="40" t="s">
        <v>7</v>
      </c>
      <c r="C89" s="110">
        <v>0</v>
      </c>
      <c r="D89" s="111">
        <v>0.50819999999999999</v>
      </c>
      <c r="E89" s="111">
        <v>0.47020000000000001</v>
      </c>
      <c r="F89" s="111">
        <v>6.6943999999999999</v>
      </c>
      <c r="G89" s="111">
        <v>1.0284</v>
      </c>
      <c r="H89" s="111">
        <v>0.58389999999999997</v>
      </c>
      <c r="I89" s="111">
        <v>1.6576</v>
      </c>
      <c r="J89" s="159"/>
      <c r="K89" s="114">
        <f t="shared" si="22"/>
        <v>1.7161529847982659</v>
      </c>
      <c r="L89" s="114">
        <f t="shared" si="23"/>
        <v>2.5451184544522021</v>
      </c>
      <c r="M89" s="114">
        <f t="shared" si="24"/>
        <v>2.5300552198747366</v>
      </c>
      <c r="N89" s="114">
        <f t="shared" si="25"/>
        <v>1.3532872807559788</v>
      </c>
      <c r="O89" s="159"/>
      <c r="P89" s="117">
        <f t="shared" si="26"/>
        <v>6.485950850040104</v>
      </c>
      <c r="Q89" s="117">
        <f t="shared" si="27"/>
        <v>6.6571028500401033</v>
      </c>
      <c r="R89" s="117">
        <f t="shared" si="28"/>
        <v>6.6406737381428744</v>
      </c>
      <c r="S89" s="117">
        <f t="shared" si="29"/>
        <v>6.3322404980910774</v>
      </c>
      <c r="T89" s="159"/>
      <c r="U89" s="161">
        <f t="shared" si="30"/>
        <v>-65.40303999999999</v>
      </c>
      <c r="V89" s="163">
        <f t="shared" si="31"/>
        <v>-67798.719099999988</v>
      </c>
      <c r="W89" s="159"/>
      <c r="X89" s="122">
        <f t="shared" si="34"/>
        <v>6.0737182415006625</v>
      </c>
      <c r="Y89" s="122">
        <f t="shared" si="32"/>
        <v>6.2448702415006618</v>
      </c>
      <c r="Z89" s="122">
        <f t="shared" si="35"/>
        <v>6.228441129603433</v>
      </c>
      <c r="AA89" s="123">
        <f t="shared" si="36"/>
        <v>5.9200078895516359</v>
      </c>
      <c r="AB89" s="109">
        <f t="shared" si="33"/>
        <v>6.1167593755390985</v>
      </c>
    </row>
    <row r="90" spans="1:28" s="4" customFormat="1">
      <c r="A90" s="39"/>
      <c r="B90" s="40" t="s">
        <v>9</v>
      </c>
      <c r="C90" s="110">
        <v>0</v>
      </c>
      <c r="D90" s="111">
        <v>0.51129999999999998</v>
      </c>
      <c r="E90" s="111">
        <v>0.47349999999999998</v>
      </c>
      <c r="F90" s="111">
        <v>7.1889000000000003</v>
      </c>
      <c r="G90" s="111">
        <v>1.0327999999999999</v>
      </c>
      <c r="H90" s="111">
        <v>0.58220000000000005</v>
      </c>
      <c r="I90" s="111">
        <v>1.7985</v>
      </c>
      <c r="J90" s="159"/>
      <c r="K90" s="114">
        <f t="shared" si="22"/>
        <v>4.9152657106351931</v>
      </c>
      <c r="L90" s="114">
        <f t="shared" si="23"/>
        <v>7.5631375685165105</v>
      </c>
      <c r="M90" s="114">
        <f t="shared" si="24"/>
        <v>6.2306879336944823</v>
      </c>
      <c r="N90" s="114">
        <f t="shared" si="25"/>
        <v>3.6040515979981853</v>
      </c>
      <c r="O90" s="159"/>
      <c r="P90" s="117">
        <f t="shared" si="26"/>
        <v>6.9429418500401043</v>
      </c>
      <c r="Q90" s="117">
        <f t="shared" si="27"/>
        <v>7.130096850040105</v>
      </c>
      <c r="R90" s="117">
        <f t="shared" si="28"/>
        <v>7.0320797381428743</v>
      </c>
      <c r="S90" s="117">
        <f t="shared" si="29"/>
        <v>6.7576414980910773</v>
      </c>
      <c r="T90" s="159"/>
      <c r="U90" s="161">
        <f t="shared" si="30"/>
        <v>-69.410349999999994</v>
      </c>
      <c r="V90" s="163">
        <f t="shared" si="31"/>
        <v>-71806.029099999985</v>
      </c>
      <c r="W90" s="159"/>
      <c r="X90" s="122">
        <f t="shared" si="34"/>
        <v>6.5063438275746321</v>
      </c>
      <c r="Y90" s="122">
        <f t="shared" si="32"/>
        <v>6.6934988275746328</v>
      </c>
      <c r="Z90" s="122">
        <f t="shared" si="35"/>
        <v>6.5954817156774022</v>
      </c>
      <c r="AA90" s="123">
        <f t="shared" si="36"/>
        <v>6.3210434756256051</v>
      </c>
      <c r="AB90" s="109">
        <f t="shared" si="33"/>
        <v>6.5290919616130676</v>
      </c>
    </row>
    <row r="91" spans="1:28" s="4" customFormat="1">
      <c r="A91" s="39"/>
      <c r="B91" s="40" t="s">
        <v>11</v>
      </c>
      <c r="C91" s="110">
        <v>0</v>
      </c>
      <c r="D91" s="111">
        <v>0.51439999999999997</v>
      </c>
      <c r="E91" s="111">
        <v>0.47670000000000001</v>
      </c>
      <c r="F91" s="111">
        <v>7.6833999999999998</v>
      </c>
      <c r="G91" s="111">
        <v>1.0370999999999999</v>
      </c>
      <c r="H91" s="111">
        <v>0.58040000000000003</v>
      </c>
      <c r="I91" s="111">
        <v>1.9394</v>
      </c>
      <c r="J91" s="159"/>
      <c r="K91" s="114">
        <f t="shared" si="22"/>
        <v>14.073431383183511</v>
      </c>
      <c r="L91" s="114">
        <f t="shared" si="23"/>
        <v>22.466374809473482</v>
      </c>
      <c r="M91" s="114">
        <f t="shared" si="24"/>
        <v>15.34076439333634</v>
      </c>
      <c r="N91" s="114">
        <f t="shared" si="25"/>
        <v>9.5950446490917365</v>
      </c>
      <c r="O91" s="159"/>
      <c r="P91" s="117">
        <f t="shared" si="26"/>
        <v>7.399794850040105</v>
      </c>
      <c r="Q91" s="117">
        <f t="shared" si="27"/>
        <v>7.6029278500401025</v>
      </c>
      <c r="R91" s="117">
        <f t="shared" si="28"/>
        <v>7.4233907381428743</v>
      </c>
      <c r="S91" s="117">
        <f t="shared" si="29"/>
        <v>7.1828974980910774</v>
      </c>
      <c r="T91" s="159"/>
      <c r="U91" s="161">
        <f t="shared" si="30"/>
        <v>-73.415899999999993</v>
      </c>
      <c r="V91" s="163">
        <f t="shared" si="31"/>
        <v>-75811.579099999988</v>
      </c>
      <c r="W91" s="159"/>
      <c r="X91" s="122">
        <f t="shared" si="34"/>
        <v>6.9388421148742392</v>
      </c>
      <c r="Y91" s="122">
        <f t="shared" si="32"/>
        <v>7.1419751148742368</v>
      </c>
      <c r="Z91" s="122">
        <f t="shared" si="35"/>
        <v>6.9624380029770094</v>
      </c>
      <c r="AA91" s="123">
        <f t="shared" si="36"/>
        <v>6.7219447629252116</v>
      </c>
      <c r="AB91" s="109">
        <f t="shared" si="33"/>
        <v>6.9412999989126742</v>
      </c>
    </row>
    <row r="92" spans="1:28" s="4" customFormat="1">
      <c r="A92" s="39"/>
      <c r="B92" s="40" t="s">
        <v>13</v>
      </c>
      <c r="C92" s="110">
        <v>0</v>
      </c>
      <c r="D92" s="111">
        <v>0.51749999999999996</v>
      </c>
      <c r="E92" s="111">
        <v>0.48</v>
      </c>
      <c r="F92" s="111">
        <v>8.1777999999999995</v>
      </c>
      <c r="G92" s="111">
        <v>1.0415000000000001</v>
      </c>
      <c r="H92" s="111">
        <v>0.5786</v>
      </c>
      <c r="I92" s="111">
        <v>2.0802999999999998</v>
      </c>
      <c r="J92" s="159"/>
      <c r="K92" s="114">
        <f t="shared" si="22"/>
        <v>40.302130040785421</v>
      </c>
      <c r="L92" s="114">
        <f t="shared" si="23"/>
        <v>66.753801043126742</v>
      </c>
      <c r="M92" s="114">
        <f t="shared" si="24"/>
        <v>37.773654179122104</v>
      </c>
      <c r="N92" s="114">
        <f t="shared" si="25"/>
        <v>25.549829127511046</v>
      </c>
      <c r="O92" s="159"/>
      <c r="P92" s="117">
        <f t="shared" si="26"/>
        <v>7.8567228500401027</v>
      </c>
      <c r="Q92" s="117">
        <f t="shared" si="27"/>
        <v>8.0758708500401042</v>
      </c>
      <c r="R92" s="117">
        <f t="shared" si="28"/>
        <v>7.8147327381428742</v>
      </c>
      <c r="S92" s="117">
        <f t="shared" si="29"/>
        <v>7.6082384980910769</v>
      </c>
      <c r="T92" s="159"/>
      <c r="U92" s="161">
        <f t="shared" si="30"/>
        <v>-77.422780000000003</v>
      </c>
      <c r="V92" s="163">
        <f t="shared" si="31"/>
        <v>-79818.459099999993</v>
      </c>
      <c r="W92" s="159"/>
      <c r="X92" s="122">
        <f t="shared" si="34"/>
        <v>7.3714073154521973</v>
      </c>
      <c r="Y92" s="122">
        <f t="shared" si="32"/>
        <v>7.5905553154521987</v>
      </c>
      <c r="Z92" s="122">
        <f t="shared" si="35"/>
        <v>7.3294172035549687</v>
      </c>
      <c r="AA92" s="123">
        <f t="shared" si="36"/>
        <v>7.1229229635031714</v>
      </c>
      <c r="AB92" s="109">
        <f t="shared" si="33"/>
        <v>7.3535756994906336</v>
      </c>
    </row>
    <row r="93" spans="1:28" s="4" customFormat="1">
      <c r="A93" s="39"/>
      <c r="B93" s="40" t="s">
        <v>15</v>
      </c>
      <c r="C93" s="110">
        <v>0</v>
      </c>
      <c r="D93" s="111">
        <v>0.52059999999999995</v>
      </c>
      <c r="E93" s="111">
        <v>0.48320000000000002</v>
      </c>
      <c r="F93" s="111">
        <v>8.6722999999999999</v>
      </c>
      <c r="G93" s="111">
        <v>1.0459000000000001</v>
      </c>
      <c r="H93" s="111">
        <v>0.57689999999999997</v>
      </c>
      <c r="I93" s="111">
        <v>2.2212000000000001</v>
      </c>
      <c r="J93" s="159"/>
      <c r="K93" s="114">
        <f t="shared" si="22"/>
        <v>115.43008089009039</v>
      </c>
      <c r="L93" s="114">
        <f t="shared" si="23"/>
        <v>198.36726248531861</v>
      </c>
      <c r="M93" s="114">
        <f t="shared" si="24"/>
        <v>93.0239978386941</v>
      </c>
      <c r="N93" s="114">
        <f t="shared" si="25"/>
        <v>68.043869032854005</v>
      </c>
      <c r="O93" s="159"/>
      <c r="P93" s="117">
        <f t="shared" si="26"/>
        <v>8.313713850040104</v>
      </c>
      <c r="Q93" s="117">
        <f t="shared" si="27"/>
        <v>8.5488648500401059</v>
      </c>
      <c r="R93" s="117">
        <f t="shared" si="28"/>
        <v>8.2061387381428741</v>
      </c>
      <c r="S93" s="117">
        <f t="shared" si="29"/>
        <v>8.0336394980910768</v>
      </c>
      <c r="T93" s="159"/>
      <c r="U93" s="161">
        <f t="shared" si="30"/>
        <v>-81.430090000000007</v>
      </c>
      <c r="V93" s="163">
        <f t="shared" si="31"/>
        <v>-83825.769100000005</v>
      </c>
      <c r="W93" s="159"/>
      <c r="X93" s="122">
        <f t="shared" si="34"/>
        <v>7.8040329015261678</v>
      </c>
      <c r="Y93" s="122">
        <f t="shared" si="32"/>
        <v>8.0391839015261706</v>
      </c>
      <c r="Z93" s="122">
        <f t="shared" si="35"/>
        <v>7.6964577896289379</v>
      </c>
      <c r="AA93" s="123">
        <f t="shared" si="36"/>
        <v>7.5239585495771406</v>
      </c>
      <c r="AB93" s="109">
        <f t="shared" si="33"/>
        <v>7.7659082855646044</v>
      </c>
    </row>
    <row r="94" spans="1:28" s="4" customFormat="1">
      <c r="A94" s="39"/>
      <c r="B94" s="40" t="s">
        <v>17</v>
      </c>
      <c r="C94" s="110">
        <v>0</v>
      </c>
      <c r="D94" s="111">
        <v>0.52370000000000005</v>
      </c>
      <c r="E94" s="111">
        <v>0.48649999999999999</v>
      </c>
      <c r="F94" s="111">
        <v>9.1667000000000005</v>
      </c>
      <c r="G94" s="111">
        <v>1.0503</v>
      </c>
      <c r="H94" s="111">
        <v>0.57509999999999994</v>
      </c>
      <c r="I94" s="111">
        <v>2.3620999999999999</v>
      </c>
      <c r="J94" s="159"/>
      <c r="K94" s="114">
        <f t="shared" si="22"/>
        <v>330.55748836134171</v>
      </c>
      <c r="L94" s="114">
        <f t="shared" si="23"/>
        <v>589.40389296055673</v>
      </c>
      <c r="M94" s="114">
        <f t="shared" si="24"/>
        <v>229.05353570546876</v>
      </c>
      <c r="N94" s="114">
        <f t="shared" si="25"/>
        <v>181.18823731880462</v>
      </c>
      <c r="O94" s="159"/>
      <c r="P94" s="117">
        <f t="shared" si="26"/>
        <v>8.7706418500401053</v>
      </c>
      <c r="Q94" s="117">
        <f t="shared" si="27"/>
        <v>9.0218078500401067</v>
      </c>
      <c r="R94" s="117">
        <f t="shared" si="28"/>
        <v>8.5974807381428757</v>
      </c>
      <c r="S94" s="117">
        <f t="shared" si="29"/>
        <v>8.4589804980910763</v>
      </c>
      <c r="T94" s="159"/>
      <c r="U94" s="161">
        <f t="shared" si="30"/>
        <v>-85.436970000000002</v>
      </c>
      <c r="V94" s="163">
        <f t="shared" si="31"/>
        <v>-87832.649099999995</v>
      </c>
      <c r="W94" s="159"/>
      <c r="X94" s="122">
        <f t="shared" si="34"/>
        <v>8.2365981021041303</v>
      </c>
      <c r="Y94" s="122">
        <f t="shared" si="32"/>
        <v>8.4877641021041317</v>
      </c>
      <c r="Z94" s="122">
        <f t="shared" si="35"/>
        <v>8.0634369902069007</v>
      </c>
      <c r="AA94" s="123">
        <f t="shared" si="36"/>
        <v>7.9249367501551005</v>
      </c>
      <c r="AB94" s="109">
        <f t="shared" si="33"/>
        <v>8.1781839861425656</v>
      </c>
    </row>
    <row r="95" spans="1:28" s="4" customFormat="1">
      <c r="A95" s="39"/>
      <c r="B95" s="40" t="s">
        <v>19</v>
      </c>
      <c r="C95" s="110">
        <v>0</v>
      </c>
      <c r="D95" s="111">
        <v>0.52680000000000005</v>
      </c>
      <c r="E95" s="111">
        <v>0.48970000000000002</v>
      </c>
      <c r="F95" s="111">
        <v>9.6611999999999991</v>
      </c>
      <c r="G95" s="111">
        <v>1.0546</v>
      </c>
      <c r="H95" s="111">
        <v>0.57330000000000003</v>
      </c>
      <c r="I95" s="111">
        <v>2.5030000000000001</v>
      </c>
      <c r="J95" s="159"/>
      <c r="K95" s="114">
        <f t="shared" si="22"/>
        <v>946.45506561020568</v>
      </c>
      <c r="L95" s="114">
        <f t="shared" si="23"/>
        <v>1750.8300825489346</v>
      </c>
      <c r="M95" s="114">
        <f t="shared" si="24"/>
        <v>563.95960800988064</v>
      </c>
      <c r="N95" s="114">
        <f t="shared" si="25"/>
        <v>482.37634220602877</v>
      </c>
      <c r="O95" s="159"/>
      <c r="P95" s="117">
        <f t="shared" si="26"/>
        <v>9.2274948500401059</v>
      </c>
      <c r="Q95" s="117">
        <f t="shared" si="27"/>
        <v>9.494638850040106</v>
      </c>
      <c r="R95" s="117">
        <f t="shared" si="28"/>
        <v>8.9887917381428739</v>
      </c>
      <c r="S95" s="117">
        <f t="shared" si="29"/>
        <v>8.8842364980910773</v>
      </c>
      <c r="T95" s="159"/>
      <c r="U95" s="161">
        <f t="shared" si="30"/>
        <v>-89.442519999999988</v>
      </c>
      <c r="V95" s="163">
        <f t="shared" si="31"/>
        <v>-91838.199099999983</v>
      </c>
      <c r="W95" s="159"/>
      <c r="X95" s="122">
        <f t="shared" si="34"/>
        <v>8.6690963894037374</v>
      </c>
      <c r="Y95" s="122">
        <f t="shared" si="32"/>
        <v>8.9362403894037374</v>
      </c>
      <c r="Z95" s="122">
        <f t="shared" si="35"/>
        <v>8.4303932775065054</v>
      </c>
      <c r="AA95" s="123">
        <f t="shared" si="36"/>
        <v>8.3258380374547087</v>
      </c>
      <c r="AB95" s="109">
        <f t="shared" si="33"/>
        <v>8.5903920234421722</v>
      </c>
    </row>
    <row r="96" spans="1:28" s="4" customFormat="1">
      <c r="A96" s="44"/>
      <c r="B96" s="45" t="s">
        <v>21</v>
      </c>
      <c r="C96" s="110">
        <v>0</v>
      </c>
      <c r="D96" s="111">
        <v>0.52990000000000004</v>
      </c>
      <c r="E96" s="111">
        <v>0.49299999999999999</v>
      </c>
      <c r="F96" s="111">
        <v>10.1557</v>
      </c>
      <c r="G96" s="111">
        <v>1.0589999999999999</v>
      </c>
      <c r="H96" s="111">
        <v>0.57150000000000001</v>
      </c>
      <c r="I96" s="111">
        <v>2.6438999999999999</v>
      </c>
      <c r="J96" s="159"/>
      <c r="K96" s="114">
        <f t="shared" si="22"/>
        <v>2710.7595720539202</v>
      </c>
      <c r="L96" s="114">
        <f t="shared" si="23"/>
        <v>5202.810403677141</v>
      </c>
      <c r="M96" s="114">
        <f t="shared" si="24"/>
        <v>1388.8457046768362</v>
      </c>
      <c r="N96" s="114">
        <f t="shared" si="25"/>
        <v>1284.6564448555134</v>
      </c>
      <c r="O96" s="159"/>
      <c r="P96" s="117">
        <f t="shared" si="26"/>
        <v>9.6844858500401045</v>
      </c>
      <c r="Q96" s="117">
        <f t="shared" si="27"/>
        <v>9.9676328500401041</v>
      </c>
      <c r="R96" s="117">
        <f t="shared" si="28"/>
        <v>9.3801977381428738</v>
      </c>
      <c r="S96" s="117">
        <f t="shared" si="29"/>
        <v>9.3096374980910781</v>
      </c>
      <c r="T96" s="159"/>
      <c r="U96" s="161">
        <f t="shared" si="30"/>
        <v>-93.449829999999992</v>
      </c>
      <c r="V96" s="163">
        <f t="shared" si="31"/>
        <v>-95845.509099999981</v>
      </c>
      <c r="W96" s="159"/>
      <c r="X96" s="122">
        <f t="shared" si="34"/>
        <v>9.1017219754777052</v>
      </c>
      <c r="Y96" s="122">
        <f t="shared" si="32"/>
        <v>9.3848689754777048</v>
      </c>
      <c r="Z96" s="122">
        <f t="shared" si="35"/>
        <v>8.7974338635804745</v>
      </c>
      <c r="AA96" s="123">
        <f t="shared" si="36"/>
        <v>8.7268736235286788</v>
      </c>
      <c r="AB96" s="109">
        <f t="shared" si="33"/>
        <v>9.0027246095161395</v>
      </c>
    </row>
    <row r="97" spans="1:28">
      <c r="A97" s="34" t="s">
        <v>101</v>
      </c>
      <c r="B97" s="35" t="s">
        <v>3</v>
      </c>
      <c r="C97" s="99">
        <v>0.2064</v>
      </c>
      <c r="D97" s="100">
        <v>0.98209999999999997</v>
      </c>
      <c r="E97" s="100">
        <v>0.89019999999999999</v>
      </c>
      <c r="F97" s="100">
        <v>8.1728000000000005</v>
      </c>
      <c r="G97" s="100">
        <v>1.6760999999999999</v>
      </c>
      <c r="H97" s="100">
        <v>0.87339999999999995</v>
      </c>
      <c r="I97" s="100">
        <v>1.7103999999999999</v>
      </c>
      <c r="J97" s="158"/>
      <c r="K97" s="103">
        <f t="shared" si="22"/>
        <v>939.9397147667828</v>
      </c>
      <c r="L97" s="103">
        <f t="shared" si="23"/>
        <v>1225.5837668715008</v>
      </c>
      <c r="M97" s="103">
        <f t="shared" si="24"/>
        <v>590.56268176240485</v>
      </c>
      <c r="N97" s="103">
        <f t="shared" si="25"/>
        <v>664.22313794666354</v>
      </c>
      <c r="O97" s="159"/>
      <c r="P97" s="104">
        <f t="shared" si="26"/>
        <v>9.2244948500401058</v>
      </c>
      <c r="Q97" s="104">
        <f t="shared" si="27"/>
        <v>9.3397378500401054</v>
      </c>
      <c r="R97" s="104">
        <f t="shared" si="28"/>
        <v>9.0088097381428742</v>
      </c>
      <c r="S97" s="104">
        <f t="shared" si="29"/>
        <v>9.0231644980910772</v>
      </c>
      <c r="T97" s="158"/>
      <c r="U97" s="160">
        <f t="shared" si="30"/>
        <v>-93.453759999999988</v>
      </c>
      <c r="V97" s="165">
        <f t="shared" si="31"/>
        <v>-95849.439099999989</v>
      </c>
      <c r="W97" s="158"/>
      <c r="X97" s="107">
        <f t="shared" si="34"/>
        <v>8.6417070801272775</v>
      </c>
      <c r="Y97" s="107">
        <f t="shared" si="32"/>
        <v>8.756950080127277</v>
      </c>
      <c r="Z97" s="107">
        <f t="shared" si="35"/>
        <v>8.4260219682300459</v>
      </c>
      <c r="AA97" s="108">
        <f t="shared" si="36"/>
        <v>8.4403767281782489</v>
      </c>
      <c r="AB97" s="145">
        <f t="shared" si="33"/>
        <v>8.5662639641657119</v>
      </c>
    </row>
    <row r="98" spans="1:28">
      <c r="A98" s="39"/>
      <c r="B98" s="40" t="s">
        <v>5</v>
      </c>
      <c r="C98" s="110">
        <v>0.2064</v>
      </c>
      <c r="D98" s="111">
        <v>1.0127999999999999</v>
      </c>
      <c r="E98" s="111">
        <v>0.92349999999999999</v>
      </c>
      <c r="F98" s="111">
        <v>8.5526999999999997</v>
      </c>
      <c r="G98" s="111">
        <v>1.6646000000000001</v>
      </c>
      <c r="H98" s="111">
        <v>0.88139999999999996</v>
      </c>
      <c r="I98" s="111">
        <v>1.8512999999999999</v>
      </c>
      <c r="J98" s="158"/>
      <c r="K98" s="114">
        <f t="shared" si="22"/>
        <v>2226.0914417756335</v>
      </c>
      <c r="L98" s="114">
        <f t="shared" si="23"/>
        <v>3052.8256359118905</v>
      </c>
      <c r="M98" s="114">
        <f t="shared" si="24"/>
        <v>1228.5787519414359</v>
      </c>
      <c r="N98" s="114">
        <f t="shared" si="25"/>
        <v>1465.9258391392043</v>
      </c>
      <c r="O98" s="159"/>
      <c r="P98" s="117">
        <f t="shared" si="26"/>
        <v>9.5989378500401052</v>
      </c>
      <c r="Q98" s="117">
        <f t="shared" si="27"/>
        <v>9.7360968500401039</v>
      </c>
      <c r="R98" s="117">
        <f t="shared" si="28"/>
        <v>9.3269467381428743</v>
      </c>
      <c r="S98" s="117">
        <f t="shared" si="29"/>
        <v>9.3669624980910768</v>
      </c>
      <c r="T98" s="158"/>
      <c r="U98" s="161">
        <f t="shared" si="30"/>
        <v>-96.688449999999989</v>
      </c>
      <c r="V98" s="163">
        <f t="shared" si="31"/>
        <v>-99084.129099999976</v>
      </c>
      <c r="W98" s="158"/>
      <c r="X98" s="122">
        <f t="shared" si="34"/>
        <v>8.9964823826513154</v>
      </c>
      <c r="Y98" s="122">
        <f t="shared" si="32"/>
        <v>9.1336413826513141</v>
      </c>
      <c r="Z98" s="122">
        <f t="shared" si="35"/>
        <v>8.7244912707540845</v>
      </c>
      <c r="AA98" s="123">
        <f t="shared" si="36"/>
        <v>8.764507030702287</v>
      </c>
      <c r="AB98" s="109">
        <f t="shared" si="33"/>
        <v>8.9047805166897511</v>
      </c>
    </row>
    <row r="99" spans="1:28">
      <c r="A99" s="39"/>
      <c r="B99" s="40" t="s">
        <v>7</v>
      </c>
      <c r="C99" s="110">
        <v>0.2064</v>
      </c>
      <c r="D99" s="111">
        <v>1.0159</v>
      </c>
      <c r="E99" s="111">
        <v>0.92679999999999996</v>
      </c>
      <c r="F99" s="111">
        <v>9.0471000000000004</v>
      </c>
      <c r="G99" s="111">
        <v>1.669</v>
      </c>
      <c r="H99" s="111">
        <v>0.87960000000000005</v>
      </c>
      <c r="I99" s="111">
        <v>1.9922</v>
      </c>
      <c r="J99" s="158"/>
      <c r="K99" s="114">
        <f t="shared" si="22"/>
        <v>6374.8651147242354</v>
      </c>
      <c r="L99" s="114">
        <f t="shared" si="23"/>
        <v>9070.7876480849609</v>
      </c>
      <c r="M99" s="114">
        <f t="shared" si="24"/>
        <v>3025.1366697093508</v>
      </c>
      <c r="N99" s="114">
        <f t="shared" si="25"/>
        <v>3903.4893607457548</v>
      </c>
      <c r="O99" s="158"/>
      <c r="P99" s="117">
        <f t="shared" si="26"/>
        <v>10.055865850040107</v>
      </c>
      <c r="Q99" s="117">
        <f t="shared" si="27"/>
        <v>10.209039850040105</v>
      </c>
      <c r="R99" s="117">
        <f t="shared" si="28"/>
        <v>9.7182887381428742</v>
      </c>
      <c r="S99" s="117">
        <f t="shared" si="29"/>
        <v>9.7923034980910781</v>
      </c>
      <c r="T99" s="158"/>
      <c r="U99" s="161">
        <f t="shared" si="30"/>
        <v>-100.69533</v>
      </c>
      <c r="V99" s="163">
        <f t="shared" si="31"/>
        <v>-103091.0091</v>
      </c>
      <c r="W99" s="158"/>
      <c r="X99" s="122">
        <f t="shared" si="34"/>
        <v>9.4290475832292771</v>
      </c>
      <c r="Y99" s="122">
        <f t="shared" si="32"/>
        <v>9.5822215832292752</v>
      </c>
      <c r="Z99" s="122">
        <f t="shared" si="35"/>
        <v>9.0914704713320447</v>
      </c>
      <c r="AA99" s="123">
        <f t="shared" si="36"/>
        <v>9.1654852312802486</v>
      </c>
      <c r="AB99" s="109">
        <f t="shared" si="33"/>
        <v>9.3170562172677123</v>
      </c>
    </row>
    <row r="100" spans="1:28">
      <c r="A100" s="39"/>
      <c r="B100" s="40" t="s">
        <v>9</v>
      </c>
      <c r="C100" s="110">
        <v>0.2064</v>
      </c>
      <c r="D100" s="111">
        <v>1.0189999999999999</v>
      </c>
      <c r="E100" s="111">
        <v>0.93</v>
      </c>
      <c r="F100" s="111">
        <v>9.5416000000000007</v>
      </c>
      <c r="G100" s="111">
        <v>1.6733</v>
      </c>
      <c r="H100" s="111">
        <v>0.87780000000000002</v>
      </c>
      <c r="I100" s="111">
        <v>2.1331000000000002</v>
      </c>
      <c r="J100" s="158"/>
      <c r="K100" s="114">
        <f t="shared" si="22"/>
        <v>18252.569047285124</v>
      </c>
      <c r="L100" s="114">
        <f t="shared" si="23"/>
        <v>26944.8642541343</v>
      </c>
      <c r="M100" s="114">
        <f t="shared" si="24"/>
        <v>7448.2800938701075</v>
      </c>
      <c r="N100" s="114">
        <f t="shared" si="25"/>
        <v>10392.235983639437</v>
      </c>
      <c r="O100" s="158"/>
      <c r="P100" s="117">
        <f t="shared" si="26"/>
        <v>10.512718850040107</v>
      </c>
      <c r="Q100" s="117">
        <f t="shared" si="27"/>
        <v>10.681870850040104</v>
      </c>
      <c r="R100" s="117">
        <f t="shared" si="28"/>
        <v>10.109599738142874</v>
      </c>
      <c r="S100" s="117">
        <f t="shared" si="29"/>
        <v>10.217559498091076</v>
      </c>
      <c r="T100" s="158"/>
      <c r="U100" s="161">
        <f t="shared" si="30"/>
        <v>-104.70088</v>
      </c>
      <c r="V100" s="163">
        <f t="shared" si="31"/>
        <v>-107096.5591</v>
      </c>
      <c r="W100" s="158"/>
      <c r="X100" s="122">
        <f t="shared" si="34"/>
        <v>9.8615458705288841</v>
      </c>
      <c r="Y100" s="122">
        <f t="shared" si="32"/>
        <v>10.030697870528881</v>
      </c>
      <c r="Z100" s="122">
        <f t="shared" si="35"/>
        <v>9.4584267586316511</v>
      </c>
      <c r="AA100" s="123">
        <f t="shared" si="36"/>
        <v>9.5663865185798524</v>
      </c>
      <c r="AB100" s="109">
        <f t="shared" si="33"/>
        <v>9.7292642545673171</v>
      </c>
    </row>
    <row r="101" spans="1:28">
      <c r="A101" s="39"/>
      <c r="B101" s="40" t="s">
        <v>11</v>
      </c>
      <c r="C101" s="110">
        <v>0.2064</v>
      </c>
      <c r="D101" s="111">
        <v>1.0221</v>
      </c>
      <c r="E101" s="111">
        <v>0.93330000000000002</v>
      </c>
      <c r="F101" s="111">
        <v>10.036</v>
      </c>
      <c r="G101" s="111">
        <v>1.6777</v>
      </c>
      <c r="H101" s="111">
        <v>0.876</v>
      </c>
      <c r="I101" s="111">
        <v>2.274</v>
      </c>
      <c r="J101" s="158"/>
      <c r="K101" s="114">
        <f t="shared" si="22"/>
        <v>52269.939810208343</v>
      </c>
      <c r="L101" s="114">
        <f t="shared" si="23"/>
        <v>80060.629398743898</v>
      </c>
      <c r="M101" s="114">
        <f t="shared" si="24"/>
        <v>18339.943778635941</v>
      </c>
      <c r="N101" s="114">
        <f t="shared" si="25"/>
        <v>27672.602196790565</v>
      </c>
      <c r="O101" s="158"/>
      <c r="P101" s="117">
        <f t="shared" si="26"/>
        <v>10.969646850040105</v>
      </c>
      <c r="Q101" s="117">
        <f t="shared" si="27"/>
        <v>11.154813850040105</v>
      </c>
      <c r="R101" s="117">
        <f t="shared" si="28"/>
        <v>10.500941738142874</v>
      </c>
      <c r="S101" s="117">
        <f t="shared" si="29"/>
        <v>10.642900498091077</v>
      </c>
      <c r="T101" s="158"/>
      <c r="U101" s="161">
        <f t="shared" si="30"/>
        <v>-108.70775999999999</v>
      </c>
      <c r="V101" s="163">
        <f t="shared" si="31"/>
        <v>-111103.43909999999</v>
      </c>
      <c r="W101" s="158"/>
      <c r="X101" s="122">
        <f t="shared" si="34"/>
        <v>10.294111071106842</v>
      </c>
      <c r="Y101" s="122">
        <f t="shared" si="32"/>
        <v>10.479278071106842</v>
      </c>
      <c r="Z101" s="122">
        <f t="shared" si="35"/>
        <v>9.8254059592096112</v>
      </c>
      <c r="AA101" s="123">
        <f t="shared" si="36"/>
        <v>9.9673647191578141</v>
      </c>
      <c r="AB101" s="109">
        <f t="shared" si="33"/>
        <v>10.141539955145277</v>
      </c>
    </row>
    <row r="102" spans="1:28">
      <c r="A102" s="39"/>
      <c r="B102" s="40" t="s">
        <v>13</v>
      </c>
      <c r="C102" s="110">
        <v>0.2064</v>
      </c>
      <c r="D102" s="111">
        <v>1.0251999999999999</v>
      </c>
      <c r="E102" s="111">
        <v>0.9365</v>
      </c>
      <c r="F102" s="111">
        <v>10.5305</v>
      </c>
      <c r="G102" s="111">
        <v>1.6820999999999999</v>
      </c>
      <c r="H102" s="111">
        <v>0.87429999999999997</v>
      </c>
      <c r="I102" s="111">
        <v>2.4148999999999998</v>
      </c>
      <c r="J102" s="158"/>
      <c r="K102" s="114">
        <f t="shared" si="22"/>
        <v>149707.30763626168</v>
      </c>
      <c r="L102" s="114">
        <f t="shared" si="23"/>
        <v>237910.165990699</v>
      </c>
      <c r="M102" s="114">
        <f t="shared" si="24"/>
        <v>45165.20647792011</v>
      </c>
      <c r="N102" s="114">
        <f t="shared" si="25"/>
        <v>73697.202054834794</v>
      </c>
      <c r="O102" s="158"/>
      <c r="P102" s="117">
        <f t="shared" si="26"/>
        <v>11.426637850040105</v>
      </c>
      <c r="Q102" s="117">
        <f t="shared" si="27"/>
        <v>11.627807850040105</v>
      </c>
      <c r="R102" s="117">
        <f t="shared" si="28"/>
        <v>10.892347738142874</v>
      </c>
      <c r="S102" s="117">
        <f t="shared" si="29"/>
        <v>11.068301498091078</v>
      </c>
      <c r="T102" s="158"/>
      <c r="U102" s="161">
        <f t="shared" si="30"/>
        <v>-112.71507</v>
      </c>
      <c r="V102" s="163">
        <f t="shared" si="31"/>
        <v>-115110.74909999999</v>
      </c>
      <c r="W102" s="158"/>
      <c r="X102" s="122">
        <f t="shared" si="34"/>
        <v>10.726736657180812</v>
      </c>
      <c r="Y102" s="122">
        <f t="shared" si="32"/>
        <v>10.927906657180811</v>
      </c>
      <c r="Z102" s="122">
        <f t="shared" si="35"/>
        <v>10.19244654528358</v>
      </c>
      <c r="AA102" s="123">
        <f t="shared" si="36"/>
        <v>10.368400305231784</v>
      </c>
      <c r="AB102" s="109">
        <f t="shared" si="33"/>
        <v>10.553872541219246</v>
      </c>
    </row>
    <row r="103" spans="1:28">
      <c r="A103" s="39"/>
      <c r="B103" s="40" t="s">
        <v>15</v>
      </c>
      <c r="C103" s="110">
        <v>0.2064</v>
      </c>
      <c r="D103" s="111">
        <v>1.0283</v>
      </c>
      <c r="E103" s="111">
        <v>0.93979999999999997</v>
      </c>
      <c r="F103" s="111">
        <v>11.025</v>
      </c>
      <c r="G103" s="111">
        <v>1.6865000000000001</v>
      </c>
      <c r="H103" s="111">
        <v>0.87250000000000005</v>
      </c>
      <c r="I103" s="111">
        <v>2.5558000000000001</v>
      </c>
      <c r="J103" s="158"/>
      <c r="K103" s="114">
        <f t="shared" si="22"/>
        <v>428779.48666245007</v>
      </c>
      <c r="L103" s="114">
        <f t="shared" si="23"/>
        <v>706979.79152547463</v>
      </c>
      <c r="M103" s="114">
        <f t="shared" si="24"/>
        <v>111226.94272211559</v>
      </c>
      <c r="N103" s="114">
        <f t="shared" si="25"/>
        <v>196269.13118207073</v>
      </c>
      <c r="O103" s="158"/>
      <c r="P103" s="117">
        <f t="shared" si="26"/>
        <v>11.883628850040106</v>
      </c>
      <c r="Q103" s="117">
        <f t="shared" si="27"/>
        <v>12.100801850040106</v>
      </c>
      <c r="R103" s="117">
        <f t="shared" si="28"/>
        <v>11.283753738142874</v>
      </c>
      <c r="S103" s="117">
        <f t="shared" si="29"/>
        <v>11.493702498091078</v>
      </c>
      <c r="T103" s="158"/>
      <c r="U103" s="161">
        <f t="shared" si="30"/>
        <v>-116.72238</v>
      </c>
      <c r="V103" s="163">
        <f t="shared" si="31"/>
        <v>-119118.0591</v>
      </c>
      <c r="W103" s="158"/>
      <c r="X103" s="122">
        <f t="shared" si="34"/>
        <v>11.159362243254781</v>
      </c>
      <c r="Y103" s="122">
        <f t="shared" si="32"/>
        <v>11.376535243254782</v>
      </c>
      <c r="Z103" s="122">
        <f t="shared" si="35"/>
        <v>10.55948713135755</v>
      </c>
      <c r="AA103" s="123">
        <f t="shared" si="36"/>
        <v>10.769435891305754</v>
      </c>
      <c r="AB103" s="109">
        <f t="shared" si="33"/>
        <v>10.966205127293216</v>
      </c>
    </row>
    <row r="104" spans="1:28">
      <c r="A104" s="39"/>
      <c r="B104" s="40" t="s">
        <v>17</v>
      </c>
      <c r="C104" s="110">
        <v>0.2064</v>
      </c>
      <c r="D104" s="111">
        <v>1.0314000000000001</v>
      </c>
      <c r="E104" s="111">
        <v>0.94299999999999995</v>
      </c>
      <c r="F104" s="111">
        <v>11.519399999999999</v>
      </c>
      <c r="G104" s="111">
        <v>1.6908000000000001</v>
      </c>
      <c r="H104" s="111">
        <v>0.87070000000000003</v>
      </c>
      <c r="I104" s="111">
        <v>2.6966999999999999</v>
      </c>
      <c r="J104" s="158"/>
      <c r="K104" s="114">
        <f t="shared" si="22"/>
        <v>1227507.0638313086</v>
      </c>
      <c r="L104" s="114">
        <f t="shared" si="23"/>
        <v>2099843.8469228428</v>
      </c>
      <c r="M104" s="114">
        <f t="shared" si="24"/>
        <v>273814.85135847668</v>
      </c>
      <c r="N104" s="114">
        <f t="shared" si="25"/>
        <v>522453.92955043609</v>
      </c>
      <c r="O104" s="158"/>
      <c r="P104" s="117">
        <f t="shared" si="26"/>
        <v>12.340418850040106</v>
      </c>
      <c r="Q104" s="117">
        <f t="shared" si="27"/>
        <v>12.573581850040103</v>
      </c>
      <c r="R104" s="117">
        <f t="shared" si="28"/>
        <v>11.675000738142876</v>
      </c>
      <c r="S104" s="117">
        <f t="shared" si="29"/>
        <v>11.918898498091076</v>
      </c>
      <c r="T104" s="158"/>
      <c r="U104" s="161">
        <f t="shared" si="30"/>
        <v>-120.72749999999999</v>
      </c>
      <c r="V104" s="163">
        <f t="shared" si="31"/>
        <v>-123123.17909999998</v>
      </c>
      <c r="W104" s="158"/>
      <c r="X104" s="122">
        <f t="shared" si="34"/>
        <v>11.591800145058379</v>
      </c>
      <c r="Y104" s="122">
        <f t="shared" si="32"/>
        <v>11.824963145058376</v>
      </c>
      <c r="Z104" s="122">
        <f t="shared" si="35"/>
        <v>10.926382033161149</v>
      </c>
      <c r="AA104" s="123">
        <f t="shared" si="36"/>
        <v>11.17027979310935</v>
      </c>
      <c r="AB104" s="109">
        <f t="shared" si="33"/>
        <v>11.378356279096813</v>
      </c>
    </row>
    <row r="105" spans="1:28">
      <c r="A105" s="39"/>
      <c r="B105" s="40" t="s">
        <v>19</v>
      </c>
      <c r="C105" s="110">
        <v>0.2064</v>
      </c>
      <c r="D105" s="111">
        <v>1.0345</v>
      </c>
      <c r="E105" s="111">
        <v>0.94630000000000003</v>
      </c>
      <c r="F105" s="111">
        <v>12.0139</v>
      </c>
      <c r="G105" s="111">
        <v>1.6952</v>
      </c>
      <c r="H105" s="111">
        <v>0.86890000000000001</v>
      </c>
      <c r="I105" s="111">
        <v>2.8376000000000001</v>
      </c>
      <c r="J105" s="158"/>
      <c r="K105" s="114">
        <f t="shared" si="22"/>
        <v>3515725.8320543915</v>
      </c>
      <c r="L105" s="114">
        <f t="shared" si="23"/>
        <v>6239948.4231859064</v>
      </c>
      <c r="M105" s="114">
        <f t="shared" si="24"/>
        <v>674315.27858513233</v>
      </c>
      <c r="N105" s="114">
        <f t="shared" si="25"/>
        <v>1391390.3917169918</v>
      </c>
      <c r="O105" s="158"/>
      <c r="P105" s="117">
        <f t="shared" si="26"/>
        <v>12.797409850040106</v>
      </c>
      <c r="Q105" s="117">
        <f t="shared" si="27"/>
        <v>13.046575850040105</v>
      </c>
      <c r="R105" s="117">
        <f t="shared" si="28"/>
        <v>12.066406738142874</v>
      </c>
      <c r="S105" s="117">
        <f t="shared" si="29"/>
        <v>12.344299498091077</v>
      </c>
      <c r="T105" s="158"/>
      <c r="U105" s="161">
        <f t="shared" si="30"/>
        <v>-124.73481</v>
      </c>
      <c r="V105" s="163">
        <f t="shared" si="31"/>
        <v>-127130.48909999999</v>
      </c>
      <c r="W105" s="158"/>
      <c r="X105" s="122">
        <f t="shared" si="34"/>
        <v>12.024425731132348</v>
      </c>
      <c r="Y105" s="122">
        <f t="shared" si="32"/>
        <v>12.273591731132347</v>
      </c>
      <c r="Z105" s="122">
        <f t="shared" si="35"/>
        <v>11.293422619235116</v>
      </c>
      <c r="AA105" s="123">
        <f t="shared" si="36"/>
        <v>11.57131537918332</v>
      </c>
      <c r="AB105" s="109">
        <f t="shared" si="33"/>
        <v>11.790688865170782</v>
      </c>
    </row>
    <row r="106" spans="1:28">
      <c r="A106" s="44"/>
      <c r="B106" s="45" t="s">
        <v>21</v>
      </c>
      <c r="C106" s="124">
        <v>0.2064</v>
      </c>
      <c r="D106" s="125">
        <v>1.0376000000000001</v>
      </c>
      <c r="E106" s="125">
        <v>0.94950000000000001</v>
      </c>
      <c r="F106" s="125">
        <v>12.5083</v>
      </c>
      <c r="G106" s="125">
        <v>1.6996</v>
      </c>
      <c r="H106" s="125">
        <v>0.86719999999999997</v>
      </c>
      <c r="I106" s="125">
        <v>2.9784999999999999</v>
      </c>
      <c r="J106" s="158"/>
      <c r="K106" s="128">
        <f t="shared" si="22"/>
        <v>10067995.20410586</v>
      </c>
      <c r="L106" s="128">
        <f t="shared" si="23"/>
        <v>18540609.20345192</v>
      </c>
      <c r="M106" s="128">
        <f t="shared" si="24"/>
        <v>1660370.4670699013</v>
      </c>
      <c r="N106" s="128">
        <f t="shared" si="25"/>
        <v>3705015.2509081955</v>
      </c>
      <c r="O106" s="158"/>
      <c r="P106" s="131">
        <f t="shared" si="26"/>
        <v>13.254337850040102</v>
      </c>
      <c r="Q106" s="131">
        <f t="shared" si="27"/>
        <v>13.519518850040106</v>
      </c>
      <c r="R106" s="131">
        <f t="shared" si="28"/>
        <v>12.457748738142874</v>
      </c>
      <c r="S106" s="131">
        <f t="shared" si="29"/>
        <v>12.769640498091078</v>
      </c>
      <c r="T106" s="158"/>
      <c r="U106" s="162">
        <f t="shared" si="30"/>
        <v>-128.74169000000001</v>
      </c>
      <c r="V106" s="164">
        <f t="shared" si="31"/>
        <v>-131137.36910000001</v>
      </c>
      <c r="W106" s="158"/>
      <c r="X106" s="136">
        <f t="shared" si="34"/>
        <v>12.456990931710305</v>
      </c>
      <c r="Y106" s="136">
        <f t="shared" si="32"/>
        <v>12.722171931710308</v>
      </c>
      <c r="Z106" s="136">
        <f t="shared" si="35"/>
        <v>11.660401819813076</v>
      </c>
      <c r="AA106" s="137">
        <f t="shared" si="36"/>
        <v>11.972293579761281</v>
      </c>
      <c r="AB106" s="138">
        <f t="shared" si="33"/>
        <v>12.202964565748744</v>
      </c>
    </row>
    <row r="107" spans="1:28">
      <c r="A107" s="34" t="s">
        <v>112</v>
      </c>
      <c r="B107" s="35" t="s">
        <v>3</v>
      </c>
      <c r="C107" s="110">
        <v>0</v>
      </c>
      <c r="D107" s="111">
        <v>0.82</v>
      </c>
      <c r="E107" s="111">
        <v>0.78</v>
      </c>
      <c r="F107" s="111">
        <v>6.7560000000000002</v>
      </c>
      <c r="G107" s="111">
        <v>1.7</v>
      </c>
      <c r="H107" s="111">
        <v>0.49</v>
      </c>
      <c r="I107" s="111">
        <v>1.5588</v>
      </c>
      <c r="J107" s="158"/>
      <c r="K107" s="114">
        <f t="shared" si="22"/>
        <v>17.151574734030774</v>
      </c>
      <c r="L107" s="114">
        <f t="shared" si="23"/>
        <v>29.508558864809675</v>
      </c>
      <c r="M107" s="114">
        <f t="shared" si="24"/>
        <v>15.982768167722194</v>
      </c>
      <c r="N107" s="114">
        <f t="shared" si="25"/>
        <v>14.878803218733873</v>
      </c>
      <c r="O107" s="158"/>
      <c r="P107" s="117">
        <f t="shared" si="26"/>
        <v>7.4856988500401043</v>
      </c>
      <c r="Q107" s="117">
        <f t="shared" si="27"/>
        <v>7.7213428500401031</v>
      </c>
      <c r="R107" s="117">
        <f t="shared" si="28"/>
        <v>7.4411957381428744</v>
      </c>
      <c r="S107" s="117">
        <f t="shared" si="29"/>
        <v>7.3734184980910777</v>
      </c>
      <c r="T107" s="158"/>
      <c r="U107" s="161">
        <f t="shared" si="30"/>
        <v>-76.223439999999997</v>
      </c>
      <c r="V107" s="163">
        <f t="shared" si="31"/>
        <v>-78619.119099999996</v>
      </c>
      <c r="W107" s="158"/>
      <c r="X107" s="122">
        <f t="shared" si="34"/>
        <v>7.00767559270004</v>
      </c>
      <c r="Y107" s="122">
        <f t="shared" si="32"/>
        <v>7.2433195927000389</v>
      </c>
      <c r="Z107" s="122">
        <f t="shared" si="35"/>
        <v>6.9631724808028101</v>
      </c>
      <c r="AA107" s="123">
        <f t="shared" si="36"/>
        <v>6.8953952407510135</v>
      </c>
      <c r="AB107" s="109">
        <f t="shared" si="33"/>
        <v>7.0273907267384761</v>
      </c>
    </row>
    <row r="108" spans="1:28">
      <c r="A108" s="39"/>
      <c r="B108" s="40" t="s">
        <v>5</v>
      </c>
      <c r="C108" s="110">
        <v>0</v>
      </c>
      <c r="D108" s="111">
        <v>0.85229999999999995</v>
      </c>
      <c r="E108" s="111">
        <v>0.81469999999999998</v>
      </c>
      <c r="F108" s="111">
        <v>7.1363000000000003</v>
      </c>
      <c r="G108" s="111">
        <v>1.6851</v>
      </c>
      <c r="H108" s="111">
        <v>0.49790000000000001</v>
      </c>
      <c r="I108" s="111">
        <v>1.6997</v>
      </c>
      <c r="J108" s="158"/>
      <c r="K108" s="114">
        <f t="shared" si="22"/>
        <v>40.269756170121546</v>
      </c>
      <c r="L108" s="114">
        <f t="shared" si="23"/>
        <v>72.680348321023274</v>
      </c>
      <c r="M108" s="114">
        <f t="shared" si="24"/>
        <v>33.089865355874906</v>
      </c>
      <c r="N108" s="114">
        <f t="shared" si="25"/>
        <v>32.528796832755113</v>
      </c>
      <c r="O108" s="158"/>
      <c r="P108" s="117">
        <f t="shared" si="26"/>
        <v>7.8563738500401028</v>
      </c>
      <c r="Q108" s="117">
        <f t="shared" si="27"/>
        <v>8.1128118500401047</v>
      </c>
      <c r="R108" s="117">
        <f t="shared" si="28"/>
        <v>7.7572387381428749</v>
      </c>
      <c r="S108" s="117">
        <f t="shared" si="29"/>
        <v>7.7131184980910765</v>
      </c>
      <c r="T108" s="158"/>
      <c r="U108" s="161">
        <f t="shared" si="30"/>
        <v>-79.400009999999995</v>
      </c>
      <c r="V108" s="163">
        <f t="shared" si="31"/>
        <v>-81795.689099999989</v>
      </c>
      <c r="W108" s="158"/>
      <c r="X108" s="122">
        <f t="shared" si="34"/>
        <v>7.3590362788797927</v>
      </c>
      <c r="Y108" s="122">
        <f t="shared" si="32"/>
        <v>7.6154742788797947</v>
      </c>
      <c r="Z108" s="122">
        <f t="shared" si="35"/>
        <v>7.2599011669825648</v>
      </c>
      <c r="AA108" s="123">
        <f t="shared" si="36"/>
        <v>7.2157809269307664</v>
      </c>
      <c r="AB108" s="109">
        <f t="shared" si="33"/>
        <v>7.3625481629182294</v>
      </c>
    </row>
    <row r="109" spans="1:28">
      <c r="A109" s="39"/>
      <c r="B109" s="40" t="s">
        <v>7</v>
      </c>
      <c r="C109" s="110">
        <v>0</v>
      </c>
      <c r="D109" s="111">
        <v>0.85540000000000005</v>
      </c>
      <c r="E109" s="111">
        <v>0.81789999999999996</v>
      </c>
      <c r="F109" s="111">
        <v>7.6307</v>
      </c>
      <c r="G109" s="111">
        <v>1.6895</v>
      </c>
      <c r="H109" s="111">
        <v>0.49619999999999997</v>
      </c>
      <c r="I109" s="111">
        <v>1.8406</v>
      </c>
      <c r="J109" s="158"/>
      <c r="K109" s="114">
        <f t="shared" si="22"/>
        <v>115.32062833078938</v>
      </c>
      <c r="L109" s="114">
        <f t="shared" si="23"/>
        <v>215.95337711186454</v>
      </c>
      <c r="M109" s="114">
        <f t="shared" si="24"/>
        <v>81.47736962373726</v>
      </c>
      <c r="N109" s="114">
        <f t="shared" si="25"/>
        <v>86.61816918997738</v>
      </c>
      <c r="O109" s="158"/>
      <c r="P109" s="117">
        <f t="shared" si="26"/>
        <v>8.3133018500401032</v>
      </c>
      <c r="Q109" s="117">
        <f t="shared" si="27"/>
        <v>8.5857548500401055</v>
      </c>
      <c r="R109" s="117">
        <f t="shared" si="28"/>
        <v>8.1485807381428756</v>
      </c>
      <c r="S109" s="117">
        <f t="shared" si="29"/>
        <v>8.1384594980910752</v>
      </c>
      <c r="T109" s="158"/>
      <c r="U109" s="161">
        <f t="shared" si="30"/>
        <v>-83.406890000000004</v>
      </c>
      <c r="V109" s="163">
        <f t="shared" si="31"/>
        <v>-85802.569099999993</v>
      </c>
      <c r="W109" s="158"/>
      <c r="X109" s="122">
        <f t="shared" si="34"/>
        <v>7.7916014794577526</v>
      </c>
      <c r="Y109" s="122">
        <f t="shared" si="32"/>
        <v>8.0640544794577558</v>
      </c>
      <c r="Z109" s="122">
        <f t="shared" si="35"/>
        <v>7.626880367560525</v>
      </c>
      <c r="AA109" s="123">
        <f t="shared" si="36"/>
        <v>7.6167591275087245</v>
      </c>
      <c r="AB109" s="109">
        <f t="shared" si="33"/>
        <v>7.7748238634961897</v>
      </c>
    </row>
    <row r="110" spans="1:28">
      <c r="A110" s="39"/>
      <c r="B110" s="40" t="s">
        <v>9</v>
      </c>
      <c r="C110" s="110">
        <v>0</v>
      </c>
      <c r="D110" s="111">
        <v>0.85850000000000004</v>
      </c>
      <c r="E110" s="111">
        <v>0.82120000000000004</v>
      </c>
      <c r="F110" s="111">
        <v>8.1251999999999995</v>
      </c>
      <c r="G110" s="111">
        <v>1.6938</v>
      </c>
      <c r="H110" s="111">
        <v>0.49440000000000001</v>
      </c>
      <c r="I110" s="111">
        <v>1.9815</v>
      </c>
      <c r="J110" s="158"/>
      <c r="K110" s="114">
        <f t="shared" si="22"/>
        <v>330.18702251790035</v>
      </c>
      <c r="L110" s="114">
        <f t="shared" si="23"/>
        <v>641.49163857115809</v>
      </c>
      <c r="M110" s="114">
        <f t="shared" si="24"/>
        <v>200.60788537123651</v>
      </c>
      <c r="N110" s="114">
        <f t="shared" si="25"/>
        <v>230.60302501275098</v>
      </c>
      <c r="O110" s="158"/>
      <c r="P110" s="117">
        <f t="shared" si="26"/>
        <v>8.7701548500401039</v>
      </c>
      <c r="Q110" s="117">
        <f t="shared" si="27"/>
        <v>9.0585858500401049</v>
      </c>
      <c r="R110" s="117">
        <f t="shared" si="28"/>
        <v>8.5398917381428738</v>
      </c>
      <c r="S110" s="117">
        <f t="shared" si="29"/>
        <v>8.5637154980910779</v>
      </c>
      <c r="T110" s="158"/>
      <c r="U110" s="161">
        <f t="shared" si="30"/>
        <v>-87.412439999999989</v>
      </c>
      <c r="V110" s="163">
        <f t="shared" si="31"/>
        <v>-89808.119099999982</v>
      </c>
      <c r="W110" s="158"/>
      <c r="X110" s="122">
        <f t="shared" si="34"/>
        <v>8.2240997667573605</v>
      </c>
      <c r="Y110" s="122">
        <f t="shared" si="32"/>
        <v>8.5125307667573615</v>
      </c>
      <c r="Z110" s="122">
        <f t="shared" si="35"/>
        <v>7.9938366548601305</v>
      </c>
      <c r="AA110" s="123">
        <f t="shared" si="36"/>
        <v>8.0176604148083346</v>
      </c>
      <c r="AB110" s="109">
        <f t="shared" si="33"/>
        <v>8.1870319007957963</v>
      </c>
    </row>
    <row r="111" spans="1:28" ht="11" customHeight="1">
      <c r="A111" s="39"/>
      <c r="B111" s="40" t="s">
        <v>11</v>
      </c>
      <c r="C111" s="110">
        <v>0</v>
      </c>
      <c r="D111" s="111">
        <v>0.86160000000000003</v>
      </c>
      <c r="E111" s="111">
        <v>0.82440000000000002</v>
      </c>
      <c r="F111" s="111">
        <v>8.6196999999999999</v>
      </c>
      <c r="G111" s="111">
        <v>1.6981999999999999</v>
      </c>
      <c r="H111" s="111">
        <v>0.49259999999999998</v>
      </c>
      <c r="I111" s="111">
        <v>2.1223999999999998</v>
      </c>
      <c r="J111" s="158"/>
      <c r="K111" s="114">
        <f t="shared" si="22"/>
        <v>945.69479775706134</v>
      </c>
      <c r="L111" s="114">
        <f t="shared" si="23"/>
        <v>1906.2725756750651</v>
      </c>
      <c r="M111" s="114">
        <f t="shared" si="24"/>
        <v>494.03077093645965</v>
      </c>
      <c r="N111" s="114">
        <f t="shared" si="25"/>
        <v>614.13804195081468</v>
      </c>
      <c r="O111" s="158"/>
      <c r="P111" s="117">
        <f t="shared" si="26"/>
        <v>9.227145850040106</v>
      </c>
      <c r="Q111" s="117">
        <f t="shared" si="27"/>
        <v>9.5315798500401065</v>
      </c>
      <c r="R111" s="117">
        <f t="shared" si="28"/>
        <v>8.9312977381428738</v>
      </c>
      <c r="S111" s="117">
        <f t="shared" si="29"/>
        <v>8.9891164980910787</v>
      </c>
      <c r="T111" s="158"/>
      <c r="U111" s="161">
        <f t="shared" si="30"/>
        <v>-91.419749999999979</v>
      </c>
      <c r="V111" s="163">
        <f t="shared" si="31"/>
        <v>-93815.429099999979</v>
      </c>
      <c r="W111" s="158"/>
      <c r="X111" s="122">
        <f t="shared" si="34"/>
        <v>8.6567253528313319</v>
      </c>
      <c r="Y111" s="122">
        <f t="shared" si="32"/>
        <v>8.9611593528313325</v>
      </c>
      <c r="Z111" s="122">
        <f t="shared" si="35"/>
        <v>8.3608772409340997</v>
      </c>
      <c r="AA111" s="123">
        <f t="shared" si="36"/>
        <v>8.4186960008823046</v>
      </c>
      <c r="AB111" s="109">
        <f t="shared" si="33"/>
        <v>8.5993644868697672</v>
      </c>
    </row>
    <row r="112" spans="1:28" ht="12" customHeight="1">
      <c r="A112" s="39"/>
      <c r="B112" s="40" t="s">
        <v>13</v>
      </c>
      <c r="C112" s="110">
        <v>0</v>
      </c>
      <c r="D112" s="111">
        <v>0.86470000000000002</v>
      </c>
      <c r="E112" s="111">
        <v>0.82769999999999999</v>
      </c>
      <c r="F112" s="111">
        <v>9.1141000000000005</v>
      </c>
      <c r="G112" s="111">
        <v>1.7025999999999999</v>
      </c>
      <c r="H112" s="111">
        <v>0.49080000000000001</v>
      </c>
      <c r="I112" s="111">
        <v>2.2633000000000001</v>
      </c>
      <c r="J112" s="158"/>
      <c r="K112" s="114">
        <f t="shared" si="22"/>
        <v>2708.1891885756986</v>
      </c>
      <c r="L112" s="114">
        <f t="shared" si="23"/>
        <v>5664.0620184491545</v>
      </c>
      <c r="M112" s="114">
        <f t="shared" si="24"/>
        <v>1216.4548660498979</v>
      </c>
      <c r="N112" s="114">
        <f t="shared" si="25"/>
        <v>1635.3360100343907</v>
      </c>
      <c r="O112" s="158"/>
      <c r="P112" s="117">
        <f t="shared" si="26"/>
        <v>9.6840738500401056</v>
      </c>
      <c r="Q112" s="117">
        <f t="shared" si="27"/>
        <v>10.004522850040106</v>
      </c>
      <c r="R112" s="117">
        <f t="shared" si="28"/>
        <v>9.3226397381428754</v>
      </c>
      <c r="S112" s="117">
        <f t="shared" si="29"/>
        <v>9.4144574980910765</v>
      </c>
      <c r="T112" s="158"/>
      <c r="U112" s="161">
        <f t="shared" si="30"/>
        <v>-95.426630000000003</v>
      </c>
      <c r="V112" s="163">
        <f t="shared" si="31"/>
        <v>-97822.309099999999</v>
      </c>
      <c r="W112" s="158"/>
      <c r="X112" s="122">
        <f t="shared" si="34"/>
        <v>9.0892905534092918</v>
      </c>
      <c r="Y112" s="122">
        <f t="shared" si="32"/>
        <v>9.4097395534092918</v>
      </c>
      <c r="Z112" s="122">
        <f t="shared" si="35"/>
        <v>8.7278564415120616</v>
      </c>
      <c r="AA112" s="123">
        <f t="shared" si="36"/>
        <v>8.8196742014602627</v>
      </c>
      <c r="AB112" s="109">
        <f t="shared" si="33"/>
        <v>9.0116401874477283</v>
      </c>
    </row>
    <row r="113" spans="1:28">
      <c r="A113" s="39"/>
      <c r="B113" s="40" t="s">
        <v>15</v>
      </c>
      <c r="C113" s="110">
        <v>0</v>
      </c>
      <c r="D113" s="111">
        <v>0.86780000000000002</v>
      </c>
      <c r="E113" s="111">
        <v>0.83089999999999997</v>
      </c>
      <c r="F113" s="111">
        <v>9.6085999999999991</v>
      </c>
      <c r="G113" s="111">
        <v>1.7069000000000001</v>
      </c>
      <c r="H113" s="111">
        <v>0.48909999999999998</v>
      </c>
      <c r="I113" s="111">
        <v>2.4041999999999999</v>
      </c>
      <c r="J113" s="158"/>
      <c r="K113" s="114">
        <f t="shared" ref="K113:K144" si="37">10^($K$6*G113+$K$7*F113+$K$8*I113+$K$9*D113+$K$10*C113+$K$11)</f>
        <v>7754.1107565421962</v>
      </c>
      <c r="L113" s="114">
        <f t="shared" ref="L113:L144" si="38">10^($L$6*G113+$L$7*F113+$L$8*I113+$L$9*D113+$L$10*C113+$L$11)</f>
        <v>16825.152140600476</v>
      </c>
      <c r="M113" s="114">
        <f t="shared" ref="M113:M144" si="39">10^($M$6*G113+$M$7*F113+$M$8*I113+$M$9*D113+$M$10*C113+$M$11)</f>
        <v>2995.070158189365</v>
      </c>
      <c r="N113" s="114">
        <f t="shared" ref="N113:N144" si="40">10^($N$6*G113+$N$7*F113+$N$8*I113+$N$9*D113+$N$10*C113+$N$11)</f>
        <v>4353.7451132117239</v>
      </c>
      <c r="O113" s="158"/>
      <c r="P113" s="117">
        <f t="shared" ref="P113:P144" si="41">LOG(K113*$P$10)</f>
        <v>10.140926850040104</v>
      </c>
      <c r="Q113" s="117">
        <f t="shared" si="27"/>
        <v>10.477353850040103</v>
      </c>
      <c r="R113" s="117">
        <f t="shared" si="28"/>
        <v>9.7139507381428736</v>
      </c>
      <c r="S113" s="117">
        <f t="shared" si="29"/>
        <v>9.8397134980910774</v>
      </c>
      <c r="T113" s="158"/>
      <c r="U113" s="161">
        <f t="shared" ref="U113:U144" si="42">-12.8*I113-4.3*F113-46.6*C113-17.6*G113+2.7</f>
        <v>-99.432180000000002</v>
      </c>
      <c r="V113" s="163">
        <f t="shared" si="31"/>
        <v>-101827.8591</v>
      </c>
      <c r="W113" s="158"/>
      <c r="X113" s="122">
        <f t="shared" si="34"/>
        <v>9.5217888407088971</v>
      </c>
      <c r="Y113" s="122">
        <f t="shared" si="32"/>
        <v>9.8582158407088958</v>
      </c>
      <c r="Z113" s="122">
        <f t="shared" si="35"/>
        <v>9.0948127288116662</v>
      </c>
      <c r="AA113" s="123">
        <f t="shared" si="36"/>
        <v>9.2205754887598701</v>
      </c>
      <c r="AB113" s="109">
        <f t="shared" ref="AB113:AB144" si="43">AVERAGE(X113:AA113)</f>
        <v>9.4238482247473332</v>
      </c>
    </row>
    <row r="114" spans="1:28">
      <c r="A114" s="39"/>
      <c r="B114" s="40" t="s">
        <v>17</v>
      </c>
      <c r="C114" s="110">
        <v>0</v>
      </c>
      <c r="D114" s="111">
        <v>0.87090000000000001</v>
      </c>
      <c r="E114" s="111">
        <v>0.83420000000000005</v>
      </c>
      <c r="F114" s="111">
        <v>10.103</v>
      </c>
      <c r="G114" s="111">
        <v>1.7113</v>
      </c>
      <c r="H114" s="111">
        <v>0.48730000000000001</v>
      </c>
      <c r="I114" s="111">
        <v>2.5451000000000001</v>
      </c>
      <c r="J114" s="158"/>
      <c r="K114" s="114">
        <f t="shared" si="37"/>
        <v>22205.471540809671</v>
      </c>
      <c r="L114" s="114">
        <f t="shared" si="38"/>
        <v>49992.171324426854</v>
      </c>
      <c r="M114" s="114">
        <f t="shared" si="39"/>
        <v>7374.7788243718051</v>
      </c>
      <c r="N114" s="114">
        <f t="shared" si="40"/>
        <v>11593.217934408025</v>
      </c>
      <c r="O114" s="158"/>
      <c r="P114" s="117">
        <f t="shared" si="41"/>
        <v>10.597854850040106</v>
      </c>
      <c r="Q114" s="117">
        <f t="shared" si="27"/>
        <v>10.950296850040104</v>
      </c>
      <c r="R114" s="117">
        <f t="shared" si="28"/>
        <v>10.105292738142873</v>
      </c>
      <c r="S114" s="117">
        <f t="shared" si="29"/>
        <v>10.265054498091077</v>
      </c>
      <c r="T114" s="158"/>
      <c r="U114" s="161">
        <f t="shared" si="42"/>
        <v>-103.43906</v>
      </c>
      <c r="V114" s="163">
        <f t="shared" si="31"/>
        <v>-105834.73909999999</v>
      </c>
      <c r="W114" s="158"/>
      <c r="X114" s="122">
        <f t="shared" si="34"/>
        <v>9.9543540412868587</v>
      </c>
      <c r="Y114" s="122">
        <f t="shared" si="32"/>
        <v>10.306796041286857</v>
      </c>
      <c r="Z114" s="122">
        <f t="shared" si="35"/>
        <v>9.4617919293896264</v>
      </c>
      <c r="AA114" s="123">
        <f t="shared" si="36"/>
        <v>9.62155368933783</v>
      </c>
      <c r="AB114" s="109">
        <f t="shared" si="43"/>
        <v>9.8361239253252926</v>
      </c>
    </row>
    <row r="115" spans="1:28">
      <c r="A115" s="39"/>
      <c r="B115" s="40" t="s">
        <v>19</v>
      </c>
      <c r="C115" s="110">
        <v>0</v>
      </c>
      <c r="D115" s="111">
        <v>0.874</v>
      </c>
      <c r="E115" s="111">
        <v>0.83740000000000003</v>
      </c>
      <c r="F115" s="111">
        <v>10.5975</v>
      </c>
      <c r="G115" s="111">
        <v>1.7157</v>
      </c>
      <c r="H115" s="111">
        <v>0.48549999999999999</v>
      </c>
      <c r="I115" s="111">
        <v>2.6859999999999999</v>
      </c>
      <c r="J115" s="158"/>
      <c r="K115" s="114">
        <f t="shared" si="37"/>
        <v>63599.104403770281</v>
      </c>
      <c r="L115" s="114">
        <f t="shared" si="38"/>
        <v>148557.98495904004</v>
      </c>
      <c r="M115" s="114">
        <f t="shared" si="39"/>
        <v>18161.637372070516</v>
      </c>
      <c r="N115" s="114">
        <f t="shared" si="40"/>
        <v>30874.860213792741</v>
      </c>
      <c r="O115" s="158"/>
      <c r="P115" s="117">
        <f t="shared" si="41"/>
        <v>11.054845850040104</v>
      </c>
      <c r="Q115" s="117">
        <f t="shared" si="27"/>
        <v>11.423290850040106</v>
      </c>
      <c r="R115" s="117">
        <f t="shared" si="28"/>
        <v>10.496698738142875</v>
      </c>
      <c r="S115" s="117">
        <f t="shared" si="29"/>
        <v>10.690455498091078</v>
      </c>
      <c r="T115" s="158"/>
      <c r="U115" s="161">
        <f t="shared" si="42"/>
        <v>-107.44637</v>
      </c>
      <c r="V115" s="163">
        <f t="shared" si="31"/>
        <v>-109842.04909999999</v>
      </c>
      <c r="W115" s="158"/>
      <c r="X115" s="122">
        <f t="shared" si="34"/>
        <v>10.386979627360827</v>
      </c>
      <c r="Y115" s="122">
        <f t="shared" si="32"/>
        <v>10.755424627360828</v>
      </c>
      <c r="Z115" s="122">
        <f t="shared" si="35"/>
        <v>9.8288325154635974</v>
      </c>
      <c r="AA115" s="123">
        <f t="shared" si="36"/>
        <v>10.0225892754118</v>
      </c>
      <c r="AB115" s="109">
        <f t="shared" si="43"/>
        <v>10.248456511399262</v>
      </c>
    </row>
    <row r="116" spans="1:28">
      <c r="A116" s="44"/>
      <c r="B116" s="45" t="s">
        <v>21</v>
      </c>
      <c r="C116" s="110">
        <v>0</v>
      </c>
      <c r="D116" s="111">
        <v>0.87709999999999999</v>
      </c>
      <c r="E116" s="111">
        <v>0.8407</v>
      </c>
      <c r="F116" s="111">
        <v>11.092000000000001</v>
      </c>
      <c r="G116" s="111">
        <v>1.72</v>
      </c>
      <c r="H116" s="111">
        <v>0.48380000000000001</v>
      </c>
      <c r="I116" s="111">
        <v>2.8269000000000002</v>
      </c>
      <c r="J116" s="158"/>
      <c r="K116" s="114">
        <f t="shared" si="37"/>
        <v>182097.50694082453</v>
      </c>
      <c r="L116" s="114">
        <f t="shared" si="38"/>
        <v>441292.96086367301</v>
      </c>
      <c r="M116" s="114">
        <f t="shared" si="39"/>
        <v>44716.314295802214</v>
      </c>
      <c r="N116" s="114">
        <f t="shared" si="40"/>
        <v>82197.952562708044</v>
      </c>
      <c r="O116" s="158"/>
      <c r="P116" s="117">
        <f t="shared" si="41"/>
        <v>11.511698850040107</v>
      </c>
      <c r="Q116" s="117">
        <f t="shared" si="27"/>
        <v>11.896121850040105</v>
      </c>
      <c r="R116" s="117">
        <f t="shared" si="28"/>
        <v>10.888009738142873</v>
      </c>
      <c r="S116" s="117">
        <f t="shared" si="29"/>
        <v>11.115711498091079</v>
      </c>
      <c r="T116" s="158"/>
      <c r="U116" s="161">
        <f t="shared" si="42"/>
        <v>-111.45192</v>
      </c>
      <c r="V116" s="163">
        <f t="shared" si="31"/>
        <v>-113847.59909999999</v>
      </c>
      <c r="W116" s="158"/>
      <c r="X116" s="122">
        <f t="shared" si="34"/>
        <v>10.819477914660435</v>
      </c>
      <c r="Y116" s="122">
        <f t="shared" si="32"/>
        <v>11.203900914660434</v>
      </c>
      <c r="Z116" s="122">
        <f t="shared" si="35"/>
        <v>10.195788802763202</v>
      </c>
      <c r="AA116" s="123">
        <f t="shared" si="36"/>
        <v>10.423490562711407</v>
      </c>
      <c r="AB116" s="109">
        <f t="shared" si="43"/>
        <v>10.66066454869887</v>
      </c>
    </row>
    <row r="117" spans="1:28" s="4" customFormat="1">
      <c r="A117" s="34" t="s">
        <v>123</v>
      </c>
      <c r="B117" s="35" t="s">
        <v>7</v>
      </c>
      <c r="C117" s="99">
        <v>0.5403</v>
      </c>
      <c r="D117" s="100">
        <v>0.97970000000000002</v>
      </c>
      <c r="E117" s="100">
        <v>0.89049999999999996</v>
      </c>
      <c r="F117" s="100">
        <v>9.2560000000000002</v>
      </c>
      <c r="G117" s="100">
        <v>1.8211999999999999</v>
      </c>
      <c r="H117" s="100">
        <v>0.80400000000000005</v>
      </c>
      <c r="I117" s="100">
        <v>2.1008</v>
      </c>
      <c r="J117" s="159"/>
      <c r="K117" s="103">
        <f t="shared" si="37"/>
        <v>203777.8613476044</v>
      </c>
      <c r="L117" s="103">
        <f t="shared" si="38"/>
        <v>342452.23108915309</v>
      </c>
      <c r="M117" s="103">
        <f t="shared" si="39"/>
        <v>43029.173076112034</v>
      </c>
      <c r="N117" s="103">
        <f t="shared" si="40"/>
        <v>114618.04590379594</v>
      </c>
      <c r="O117" s="159"/>
      <c r="P117" s="104">
        <f t="shared" si="41"/>
        <v>11.560551850040106</v>
      </c>
      <c r="Q117" s="104">
        <f t="shared" si="27"/>
        <v>11.785994850040106</v>
      </c>
      <c r="R117" s="104">
        <f t="shared" si="28"/>
        <v>10.871306738142875</v>
      </c>
      <c r="S117" s="104">
        <f t="shared" si="29"/>
        <v>11.260103498091079</v>
      </c>
      <c r="T117" s="159"/>
      <c r="U117" s="160">
        <f t="shared" si="42"/>
        <v>-121.22214000000001</v>
      </c>
      <c r="V117" s="165">
        <f t="shared" si="31"/>
        <v>-123617.81910000001</v>
      </c>
      <c r="W117" s="159"/>
      <c r="X117" s="107">
        <f t="shared" si="34"/>
        <v>10.808925614234866</v>
      </c>
      <c r="Y117" s="107">
        <f t="shared" si="32"/>
        <v>11.034368614234866</v>
      </c>
      <c r="Z117" s="107">
        <f t="shared" si="35"/>
        <v>10.119680502337635</v>
      </c>
      <c r="AA117" s="108">
        <f t="shared" si="36"/>
        <v>10.508477262285838</v>
      </c>
      <c r="AB117" s="145">
        <f t="shared" si="43"/>
        <v>10.617862998273301</v>
      </c>
    </row>
    <row r="118" spans="1:28">
      <c r="A118" s="39"/>
      <c r="B118" s="40" t="s">
        <v>9</v>
      </c>
      <c r="C118" s="110">
        <v>0.62529999999999997</v>
      </c>
      <c r="D118" s="111">
        <v>0.98099999999999998</v>
      </c>
      <c r="E118" s="111">
        <v>0.91559999999999997</v>
      </c>
      <c r="F118" s="111">
        <v>9.8211999999999993</v>
      </c>
      <c r="G118" s="111">
        <v>1.831</v>
      </c>
      <c r="H118" s="111">
        <v>0.80630000000000002</v>
      </c>
      <c r="I118" s="111">
        <v>2.2416999999999998</v>
      </c>
      <c r="J118" s="158"/>
      <c r="K118" s="114">
        <f t="shared" si="37"/>
        <v>1230934.6586096063</v>
      </c>
      <c r="L118" s="114">
        <f t="shared" si="38"/>
        <v>2108380.5443889885</v>
      </c>
      <c r="M118" s="114">
        <f t="shared" si="39"/>
        <v>194427.19023033057</v>
      </c>
      <c r="N118" s="114">
        <f t="shared" si="40"/>
        <v>630141.38041201129</v>
      </c>
      <c r="O118" s="158"/>
      <c r="P118" s="117">
        <f t="shared" si="41"/>
        <v>12.341629850040105</v>
      </c>
      <c r="Q118" s="117">
        <f t="shared" si="27"/>
        <v>12.575343850040106</v>
      </c>
      <c r="R118" s="117">
        <f t="shared" si="28"/>
        <v>11.526300738142874</v>
      </c>
      <c r="S118" s="117">
        <f t="shared" si="29"/>
        <v>12.000288498091079</v>
      </c>
      <c r="T118" s="158"/>
      <c r="U118" s="161">
        <f t="shared" si="42"/>
        <v>-129.58949999999999</v>
      </c>
      <c r="V118" s="163">
        <f t="shared" si="31"/>
        <v>-131985.17909999998</v>
      </c>
      <c r="W118" s="158"/>
      <c r="X118" s="122">
        <f t="shared" si="34"/>
        <v>11.539128041876323</v>
      </c>
      <c r="Y118" s="122">
        <f t="shared" si="32"/>
        <v>11.772842041876324</v>
      </c>
      <c r="Z118" s="122">
        <f t="shared" si="35"/>
        <v>10.723798929979091</v>
      </c>
      <c r="AA118" s="123">
        <f t="shared" si="36"/>
        <v>11.197786689927296</v>
      </c>
      <c r="AB118" s="109">
        <f t="shared" si="43"/>
        <v>11.308388925914759</v>
      </c>
    </row>
    <row r="119" spans="1:28">
      <c r="A119" s="39"/>
      <c r="B119" s="40" t="s">
        <v>11</v>
      </c>
      <c r="C119" s="110">
        <v>0.62529999999999997</v>
      </c>
      <c r="D119" s="111">
        <v>0.98409999999999997</v>
      </c>
      <c r="E119" s="111">
        <v>0.91890000000000005</v>
      </c>
      <c r="F119" s="111">
        <v>10.3157</v>
      </c>
      <c r="G119" s="111">
        <v>1.8353999999999999</v>
      </c>
      <c r="H119" s="111">
        <v>0.80449999999999999</v>
      </c>
      <c r="I119" s="111">
        <v>2.3826000000000001</v>
      </c>
      <c r="J119" s="158"/>
      <c r="K119" s="114">
        <f t="shared" si="37"/>
        <v>3525542.8700649622</v>
      </c>
      <c r="L119" s="114">
        <f t="shared" si="38"/>
        <v>6265316.2865968477</v>
      </c>
      <c r="M119" s="114">
        <f t="shared" si="39"/>
        <v>478809.76614029024</v>
      </c>
      <c r="N119" s="114">
        <f t="shared" si="40"/>
        <v>1678181.7736216497</v>
      </c>
      <c r="O119" s="158"/>
      <c r="P119" s="117">
        <f t="shared" si="41"/>
        <v>12.798620850040106</v>
      </c>
      <c r="Q119" s="117">
        <f t="shared" si="27"/>
        <v>13.048337850040106</v>
      </c>
      <c r="R119" s="117">
        <f t="shared" si="28"/>
        <v>11.917706738142874</v>
      </c>
      <c r="S119" s="117">
        <f t="shared" si="29"/>
        <v>12.425689498091078</v>
      </c>
      <c r="T119" s="158"/>
      <c r="U119" s="161">
        <f t="shared" si="42"/>
        <v>-133.59681000000003</v>
      </c>
      <c r="V119" s="163">
        <f t="shared" si="31"/>
        <v>-135992.48910000004</v>
      </c>
      <c r="W119" s="158"/>
      <c r="X119" s="122">
        <f t="shared" si="34"/>
        <v>11.971753627950292</v>
      </c>
      <c r="Y119" s="122">
        <f t="shared" si="32"/>
        <v>12.221470627950293</v>
      </c>
      <c r="Z119" s="122">
        <f t="shared" si="35"/>
        <v>11.090839516053061</v>
      </c>
      <c r="AA119" s="123">
        <f t="shared" si="36"/>
        <v>11.598822276001265</v>
      </c>
      <c r="AB119" s="109">
        <f t="shared" si="43"/>
        <v>11.720721511988728</v>
      </c>
    </row>
    <row r="120" spans="1:28">
      <c r="A120" s="39"/>
      <c r="B120" s="40" t="s">
        <v>13</v>
      </c>
      <c r="C120" s="110">
        <v>0.62529999999999997</v>
      </c>
      <c r="D120" s="111">
        <v>0.98719999999999997</v>
      </c>
      <c r="E120" s="111">
        <v>0.92210000000000003</v>
      </c>
      <c r="F120" s="111">
        <v>10.8102</v>
      </c>
      <c r="G120" s="111">
        <v>1.8398000000000001</v>
      </c>
      <c r="H120" s="111">
        <v>0.80269999999999997</v>
      </c>
      <c r="I120" s="111">
        <v>2.5234999999999999</v>
      </c>
      <c r="J120" s="158"/>
      <c r="K120" s="114">
        <f t="shared" si="37"/>
        <v>10097572.963544199</v>
      </c>
      <c r="L120" s="114">
        <f t="shared" si="38"/>
        <v>18618170.36566883</v>
      </c>
      <c r="M120" s="114">
        <f t="shared" si="39"/>
        <v>1179149.8497701171</v>
      </c>
      <c r="N120" s="114">
        <f t="shared" si="40"/>
        <v>4469305.0684506893</v>
      </c>
      <c r="O120" s="158"/>
      <c r="P120" s="117">
        <f t="shared" si="41"/>
        <v>13.255611850040104</v>
      </c>
      <c r="Q120" s="117">
        <f t="shared" si="27"/>
        <v>13.521331850040106</v>
      </c>
      <c r="R120" s="117">
        <f t="shared" si="28"/>
        <v>12.309112738142876</v>
      </c>
      <c r="S120" s="117">
        <f t="shared" si="29"/>
        <v>12.851090498091079</v>
      </c>
      <c r="T120" s="158"/>
      <c r="U120" s="161">
        <f t="shared" si="42"/>
        <v>-137.60412000000002</v>
      </c>
      <c r="V120" s="163">
        <f t="shared" si="31"/>
        <v>-139999.79910000003</v>
      </c>
      <c r="W120" s="158"/>
      <c r="X120" s="122">
        <f t="shared" si="34"/>
        <v>12.40437921402426</v>
      </c>
      <c r="Y120" s="122">
        <f t="shared" si="32"/>
        <v>12.670099214024262</v>
      </c>
      <c r="Z120" s="122">
        <f t="shared" si="35"/>
        <v>11.457880102127032</v>
      </c>
      <c r="AA120" s="123">
        <f t="shared" si="36"/>
        <v>11.999857862075235</v>
      </c>
      <c r="AB120" s="109">
        <f t="shared" si="43"/>
        <v>12.133054098062697</v>
      </c>
    </row>
    <row r="121" spans="1:28">
      <c r="A121" s="39"/>
      <c r="B121" s="40" t="s">
        <v>15</v>
      </c>
      <c r="C121" s="110">
        <v>0.62529999999999997</v>
      </c>
      <c r="D121" s="111">
        <v>0.99029999999999996</v>
      </c>
      <c r="E121" s="111">
        <v>0.9254</v>
      </c>
      <c r="F121" s="111">
        <v>11.304600000000001</v>
      </c>
      <c r="G121" s="111">
        <v>1.8441000000000001</v>
      </c>
      <c r="H121" s="111">
        <v>0.80089999999999995</v>
      </c>
      <c r="I121" s="111">
        <v>2.6644000000000001</v>
      </c>
      <c r="J121" s="158"/>
      <c r="K121" s="114">
        <f t="shared" si="37"/>
        <v>28907264.749958292</v>
      </c>
      <c r="L121" s="114">
        <f t="shared" si="38"/>
        <v>55298964.626632422</v>
      </c>
      <c r="M121" s="114">
        <f t="shared" si="39"/>
        <v>2902792.5513588255</v>
      </c>
      <c r="N121" s="114">
        <f t="shared" si="40"/>
        <v>11896959.961603273</v>
      </c>
      <c r="O121" s="158"/>
      <c r="P121" s="117">
        <f t="shared" si="41"/>
        <v>13.712401850040107</v>
      </c>
      <c r="Q121" s="117">
        <f t="shared" si="27"/>
        <v>13.994111850040106</v>
      </c>
      <c r="R121" s="117">
        <f t="shared" si="28"/>
        <v>12.700359738142874</v>
      </c>
      <c r="S121" s="117">
        <f t="shared" si="29"/>
        <v>13.276286498091078</v>
      </c>
      <c r="T121" s="158"/>
      <c r="U121" s="161">
        <f t="shared" si="42"/>
        <v>-141.60924000000003</v>
      </c>
      <c r="V121" s="163">
        <f t="shared" si="31"/>
        <v>-144004.91910000003</v>
      </c>
      <c r="W121" s="158"/>
      <c r="X121" s="122">
        <f t="shared" si="34"/>
        <v>12.836817115827861</v>
      </c>
      <c r="Y121" s="122">
        <f t="shared" si="32"/>
        <v>13.11852711582786</v>
      </c>
      <c r="Z121" s="122">
        <f t="shared" si="35"/>
        <v>11.824775003930627</v>
      </c>
      <c r="AA121" s="123">
        <f t="shared" si="36"/>
        <v>12.400701763878832</v>
      </c>
      <c r="AB121" s="109">
        <f t="shared" si="43"/>
        <v>12.545205249866296</v>
      </c>
    </row>
    <row r="122" spans="1:28">
      <c r="A122" s="39"/>
      <c r="B122" s="40" t="s">
        <v>17</v>
      </c>
      <c r="C122" s="110">
        <v>0.62529999999999997</v>
      </c>
      <c r="D122" s="111">
        <v>0.99339999999999995</v>
      </c>
      <c r="E122" s="111">
        <v>0.92859999999999998</v>
      </c>
      <c r="F122" s="111">
        <v>11.799099999999999</v>
      </c>
      <c r="G122" s="111">
        <v>1.8485</v>
      </c>
      <c r="H122" s="111">
        <v>0.79920000000000002</v>
      </c>
      <c r="I122" s="111">
        <v>2.8052999999999999</v>
      </c>
      <c r="J122" s="158"/>
      <c r="K122" s="114">
        <f t="shared" si="37"/>
        <v>82793835.090654597</v>
      </c>
      <c r="L122" s="114">
        <f t="shared" si="38"/>
        <v>164327784.48332214</v>
      </c>
      <c r="M122" s="114">
        <f t="shared" si="39"/>
        <v>7148616.5130676981</v>
      </c>
      <c r="N122" s="114">
        <f t="shared" si="40"/>
        <v>31683780.79854871</v>
      </c>
      <c r="O122" s="158"/>
      <c r="P122" s="117">
        <f t="shared" si="41"/>
        <v>14.169392850040104</v>
      </c>
      <c r="Q122" s="117">
        <f t="shared" si="27"/>
        <v>14.467105850040106</v>
      </c>
      <c r="R122" s="117">
        <f t="shared" si="28"/>
        <v>13.091765738142875</v>
      </c>
      <c r="S122" s="117">
        <f t="shared" si="29"/>
        <v>13.701687498091076</v>
      </c>
      <c r="T122" s="158"/>
      <c r="U122" s="161">
        <f t="shared" si="42"/>
        <v>-145.61655000000002</v>
      </c>
      <c r="V122" s="163">
        <f t="shared" si="31"/>
        <v>-148012.22910000003</v>
      </c>
      <c r="W122" s="158"/>
      <c r="X122" s="122">
        <f t="shared" si="34"/>
        <v>13.269442701901827</v>
      </c>
      <c r="Y122" s="122">
        <f t="shared" si="32"/>
        <v>13.567155701901829</v>
      </c>
      <c r="Z122" s="122">
        <f t="shared" si="35"/>
        <v>12.191815590004598</v>
      </c>
      <c r="AA122" s="123">
        <f t="shared" si="36"/>
        <v>12.801737349952798</v>
      </c>
      <c r="AB122" s="109">
        <f t="shared" si="43"/>
        <v>12.957537835940265</v>
      </c>
    </row>
    <row r="123" spans="1:28">
      <c r="A123" s="39"/>
      <c r="B123" s="40" t="s">
        <v>19</v>
      </c>
      <c r="C123" s="110">
        <v>0.62529999999999997</v>
      </c>
      <c r="D123" s="111">
        <v>0.99650000000000005</v>
      </c>
      <c r="E123" s="111">
        <v>0.93189999999999995</v>
      </c>
      <c r="F123" s="111">
        <v>12.2935</v>
      </c>
      <c r="G123" s="111">
        <v>1.8529</v>
      </c>
      <c r="H123" s="111">
        <v>0.7974</v>
      </c>
      <c r="I123" s="111">
        <v>2.9462000000000002</v>
      </c>
      <c r="J123" s="158"/>
      <c r="K123" s="114">
        <f t="shared" si="37"/>
        <v>237096967.86428857</v>
      </c>
      <c r="L123" s="114">
        <f t="shared" si="38"/>
        <v>488263207.76202238</v>
      </c>
      <c r="M123" s="114">
        <f t="shared" si="39"/>
        <v>17602080.38532136</v>
      </c>
      <c r="N123" s="114">
        <f t="shared" si="40"/>
        <v>84368047.791530281</v>
      </c>
      <c r="O123" s="158"/>
      <c r="P123" s="117">
        <f t="shared" si="41"/>
        <v>14.626320850040106</v>
      </c>
      <c r="Q123" s="117">
        <f t="shared" si="27"/>
        <v>14.940048850040103</v>
      </c>
      <c r="R123" s="117">
        <f t="shared" si="28"/>
        <v>13.483107738142875</v>
      </c>
      <c r="S123" s="117">
        <f t="shared" si="29"/>
        <v>14.127028498091079</v>
      </c>
      <c r="T123" s="158"/>
      <c r="U123" s="161">
        <f t="shared" si="42"/>
        <v>-149.62343000000001</v>
      </c>
      <c r="V123" s="163">
        <f t="shared" si="31"/>
        <v>-152019.10910000003</v>
      </c>
      <c r="W123" s="158"/>
      <c r="X123" s="122">
        <f t="shared" si="34"/>
        <v>13.702007902479789</v>
      </c>
      <c r="Y123" s="122">
        <f t="shared" si="32"/>
        <v>14.015735902479786</v>
      </c>
      <c r="Z123" s="122">
        <f t="shared" si="35"/>
        <v>12.558794790582558</v>
      </c>
      <c r="AA123" s="123">
        <f t="shared" si="36"/>
        <v>13.202715550530762</v>
      </c>
      <c r="AB123" s="109">
        <f t="shared" si="43"/>
        <v>13.369813536518224</v>
      </c>
    </row>
    <row r="124" spans="1:28">
      <c r="A124" s="44"/>
      <c r="B124" s="45" t="s">
        <v>21</v>
      </c>
      <c r="C124" s="124">
        <v>0.62529999999999997</v>
      </c>
      <c r="D124" s="125">
        <v>0.99960000000000004</v>
      </c>
      <c r="E124" s="125">
        <v>0.93510000000000004</v>
      </c>
      <c r="F124" s="125">
        <v>12.788</v>
      </c>
      <c r="G124" s="125">
        <v>1.8572</v>
      </c>
      <c r="H124" s="125">
        <v>0.79559999999999997</v>
      </c>
      <c r="I124" s="125">
        <v>3.0871</v>
      </c>
      <c r="J124" s="158"/>
      <c r="K124" s="128">
        <f t="shared" si="37"/>
        <v>678858093.30289555</v>
      </c>
      <c r="L124" s="128">
        <f t="shared" si="38"/>
        <v>1450390678.7205355</v>
      </c>
      <c r="M124" s="128">
        <f t="shared" si="39"/>
        <v>43338612.188151784</v>
      </c>
      <c r="N124" s="128">
        <f t="shared" si="40"/>
        <v>224612540.49916252</v>
      </c>
      <c r="O124" s="158"/>
      <c r="P124" s="131">
        <f t="shared" si="41"/>
        <v>15.083173850040104</v>
      </c>
      <c r="Q124" s="131">
        <f t="shared" si="27"/>
        <v>15.412879850040103</v>
      </c>
      <c r="R124" s="131">
        <f t="shared" si="28"/>
        <v>13.874418738142875</v>
      </c>
      <c r="S124" s="131">
        <f t="shared" si="29"/>
        <v>14.552284498091078</v>
      </c>
      <c r="T124" s="158"/>
      <c r="U124" s="162">
        <f t="shared" si="42"/>
        <v>-153.62898000000001</v>
      </c>
      <c r="V124" s="164">
        <f t="shared" si="31"/>
        <v>-156024.65910000002</v>
      </c>
      <c r="W124" s="158"/>
      <c r="X124" s="136">
        <f t="shared" si="34"/>
        <v>14.134506189779394</v>
      </c>
      <c r="Y124" s="136">
        <f t="shared" si="32"/>
        <v>14.464212189779392</v>
      </c>
      <c r="Z124" s="136">
        <f t="shared" si="35"/>
        <v>12.925751077882165</v>
      </c>
      <c r="AA124" s="137">
        <f t="shared" si="36"/>
        <v>13.603616837830367</v>
      </c>
      <c r="AB124" s="138">
        <f t="shared" si="43"/>
        <v>13.782021573817829</v>
      </c>
    </row>
    <row r="125" spans="1:28">
      <c r="A125" s="34" t="s">
        <v>132</v>
      </c>
      <c r="B125" s="35" t="s">
        <v>7</v>
      </c>
      <c r="C125" s="110">
        <v>0.31259999999999999</v>
      </c>
      <c r="D125" s="111">
        <v>0.81179999999999997</v>
      </c>
      <c r="E125" s="111">
        <v>0.7833</v>
      </c>
      <c r="F125" s="111">
        <v>7.4211</v>
      </c>
      <c r="G125" s="111">
        <v>1.2850999999999999</v>
      </c>
      <c r="H125" s="111">
        <v>0.79510000000000003</v>
      </c>
      <c r="I125" s="111">
        <v>1.7162999999999999</v>
      </c>
      <c r="J125" s="158"/>
      <c r="K125" s="114">
        <f t="shared" si="37"/>
        <v>171.83316917376618</v>
      </c>
      <c r="L125" s="114">
        <f t="shared" si="38"/>
        <v>233.72813839474375</v>
      </c>
      <c r="M125" s="114">
        <f t="shared" si="39"/>
        <v>124.61720317104135</v>
      </c>
      <c r="N125" s="114">
        <f t="shared" si="40"/>
        <v>119.60545843377298</v>
      </c>
      <c r="O125" s="158"/>
      <c r="P125" s="117">
        <f t="shared" si="41"/>
        <v>8.4865018500401046</v>
      </c>
      <c r="Q125" s="117">
        <f t="shared" si="27"/>
        <v>8.6201058500401064</v>
      </c>
      <c r="R125" s="117">
        <f t="shared" si="28"/>
        <v>8.3331217381428733</v>
      </c>
      <c r="S125" s="117">
        <f t="shared" si="29"/>
        <v>8.278601498091076</v>
      </c>
      <c r="T125" s="158"/>
      <c r="U125" s="161">
        <f t="shared" si="42"/>
        <v>-88.364289999999997</v>
      </c>
      <c r="V125" s="163">
        <f t="shared" si="31"/>
        <v>-90759.969099999988</v>
      </c>
      <c r="W125" s="158"/>
      <c r="X125" s="122">
        <f t="shared" si="34"/>
        <v>7.934659288562389</v>
      </c>
      <c r="Y125" s="122">
        <f t="shared" si="32"/>
        <v>8.0682632885623917</v>
      </c>
      <c r="Z125" s="122">
        <f t="shared" si="35"/>
        <v>7.7812791766651577</v>
      </c>
      <c r="AA125" s="123">
        <f t="shared" si="36"/>
        <v>7.7267589366133604</v>
      </c>
      <c r="AB125" s="109">
        <f t="shared" si="43"/>
        <v>7.8777401726008254</v>
      </c>
    </row>
    <row r="126" spans="1:28">
      <c r="A126" s="39"/>
      <c r="B126" s="40" t="s">
        <v>9</v>
      </c>
      <c r="C126" s="110">
        <v>0.31259999999999999</v>
      </c>
      <c r="D126" s="111">
        <v>0.81489999999999996</v>
      </c>
      <c r="E126" s="111">
        <v>0.78659999999999997</v>
      </c>
      <c r="F126" s="111">
        <v>7.9156000000000004</v>
      </c>
      <c r="G126" s="111">
        <v>1.2895000000000001</v>
      </c>
      <c r="H126" s="111">
        <v>0.79330000000000001</v>
      </c>
      <c r="I126" s="111">
        <v>1.8572</v>
      </c>
      <c r="J126" s="158"/>
      <c r="K126" s="114">
        <f t="shared" si="37"/>
        <v>492.15057857378184</v>
      </c>
      <c r="L126" s="114">
        <f t="shared" si="38"/>
        <v>694.55237386708552</v>
      </c>
      <c r="M126" s="114">
        <f t="shared" si="39"/>
        <v>306.89089235254187</v>
      </c>
      <c r="N126" s="114">
        <f t="shared" si="40"/>
        <v>318.53121634066008</v>
      </c>
      <c r="O126" s="158"/>
      <c r="P126" s="117">
        <f t="shared" si="41"/>
        <v>8.943492850040105</v>
      </c>
      <c r="Q126" s="117">
        <f t="shared" si="27"/>
        <v>9.0930998500401063</v>
      </c>
      <c r="R126" s="117">
        <f t="shared" si="28"/>
        <v>8.724527738142875</v>
      </c>
      <c r="S126" s="117">
        <f t="shared" si="29"/>
        <v>8.7040024980910786</v>
      </c>
      <c r="T126" s="158"/>
      <c r="U126" s="161">
        <f t="shared" si="42"/>
        <v>-92.371600000000001</v>
      </c>
      <c r="V126" s="163">
        <f t="shared" si="31"/>
        <v>-94767.2791</v>
      </c>
      <c r="W126" s="158"/>
      <c r="X126" s="122">
        <f t="shared" si="34"/>
        <v>8.3672848746363595</v>
      </c>
      <c r="Y126" s="122">
        <f t="shared" si="32"/>
        <v>8.5168918746363609</v>
      </c>
      <c r="Z126" s="122">
        <f t="shared" si="35"/>
        <v>8.1483197627391295</v>
      </c>
      <c r="AA126" s="123">
        <f t="shared" si="36"/>
        <v>8.1277945226873332</v>
      </c>
      <c r="AB126" s="109">
        <f t="shared" si="43"/>
        <v>8.2900727586747944</v>
      </c>
    </row>
    <row r="127" spans="1:28">
      <c r="A127" s="39"/>
      <c r="B127" s="40" t="s">
        <v>11</v>
      </c>
      <c r="C127" s="110">
        <v>0.31259999999999999</v>
      </c>
      <c r="D127" s="111">
        <v>0.81799999999999995</v>
      </c>
      <c r="E127" s="111">
        <v>0.78979999999999995</v>
      </c>
      <c r="F127" s="111">
        <v>8.41</v>
      </c>
      <c r="G127" s="111">
        <v>1.2939000000000001</v>
      </c>
      <c r="H127" s="111">
        <v>0.79149999999999998</v>
      </c>
      <c r="I127" s="111">
        <v>1.9981</v>
      </c>
      <c r="J127" s="158"/>
      <c r="K127" s="114">
        <f t="shared" si="37"/>
        <v>1409.3731711392863</v>
      </c>
      <c r="L127" s="114">
        <f t="shared" si="38"/>
        <v>2063.7068228561784</v>
      </c>
      <c r="M127" s="114">
        <f t="shared" si="39"/>
        <v>755.65924495148124</v>
      </c>
      <c r="N127" s="114">
        <f t="shared" si="40"/>
        <v>848.18971113933185</v>
      </c>
      <c r="O127" s="158"/>
      <c r="P127" s="117">
        <f t="shared" si="41"/>
        <v>9.4004208500401063</v>
      </c>
      <c r="Q127" s="117">
        <f t="shared" si="27"/>
        <v>9.5660428500401053</v>
      </c>
      <c r="R127" s="117">
        <f t="shared" si="28"/>
        <v>9.1158697381428748</v>
      </c>
      <c r="S127" s="117">
        <f t="shared" si="29"/>
        <v>9.1293434980910764</v>
      </c>
      <c r="T127" s="158"/>
      <c r="U127" s="161">
        <f t="shared" si="42"/>
        <v>-96.37848000000001</v>
      </c>
      <c r="V127" s="163">
        <f t="shared" si="31"/>
        <v>-98774.159100000004</v>
      </c>
      <c r="W127" s="158"/>
      <c r="X127" s="122">
        <f t="shared" si="34"/>
        <v>8.7998500752143212</v>
      </c>
      <c r="Y127" s="122">
        <f t="shared" si="32"/>
        <v>8.9654720752143202</v>
      </c>
      <c r="Z127" s="122">
        <f t="shared" si="35"/>
        <v>8.5152989633170897</v>
      </c>
      <c r="AA127" s="123">
        <f t="shared" si="36"/>
        <v>8.5287727232652912</v>
      </c>
      <c r="AB127" s="109">
        <f t="shared" si="43"/>
        <v>8.7023484592527556</v>
      </c>
    </row>
    <row r="128" spans="1:28">
      <c r="A128" s="39"/>
      <c r="B128" s="40" t="s">
        <v>13</v>
      </c>
      <c r="C128" s="110">
        <v>0.31259999999999999</v>
      </c>
      <c r="D128" s="111">
        <v>0.82110000000000005</v>
      </c>
      <c r="E128" s="111">
        <v>0.79310000000000003</v>
      </c>
      <c r="F128" s="111">
        <v>8.9045000000000005</v>
      </c>
      <c r="G128" s="111">
        <v>1.2982</v>
      </c>
      <c r="H128" s="111">
        <v>0.78969999999999996</v>
      </c>
      <c r="I128" s="111">
        <v>2.1389999999999998</v>
      </c>
      <c r="J128" s="158"/>
      <c r="K128" s="114">
        <f t="shared" si="37"/>
        <v>4035.3294786102592</v>
      </c>
      <c r="L128" s="114">
        <f t="shared" si="38"/>
        <v>6130.2614899082328</v>
      </c>
      <c r="M128" s="114">
        <f t="shared" si="39"/>
        <v>1860.5313830207199</v>
      </c>
      <c r="N128" s="114">
        <f t="shared" si="40"/>
        <v>2258.1303091782856</v>
      </c>
      <c r="O128" s="158"/>
      <c r="P128" s="117">
        <f t="shared" si="41"/>
        <v>9.8572738500401034</v>
      </c>
      <c r="Q128" s="117">
        <f t="shared" si="27"/>
        <v>10.038873850040105</v>
      </c>
      <c r="R128" s="117">
        <f t="shared" si="28"/>
        <v>9.5071807381428748</v>
      </c>
      <c r="S128" s="117">
        <f t="shared" si="29"/>
        <v>9.5545994980910791</v>
      </c>
      <c r="T128" s="158"/>
      <c r="U128" s="161">
        <f t="shared" si="42"/>
        <v>-100.38403</v>
      </c>
      <c r="V128" s="163">
        <f t="shared" si="31"/>
        <v>-102779.70909999999</v>
      </c>
      <c r="W128" s="158"/>
      <c r="X128" s="122">
        <f t="shared" si="34"/>
        <v>9.2323483625139247</v>
      </c>
      <c r="Y128" s="122">
        <f t="shared" si="32"/>
        <v>9.413948362513926</v>
      </c>
      <c r="Z128" s="122">
        <f t="shared" si="35"/>
        <v>8.8822552506166961</v>
      </c>
      <c r="AA128" s="123">
        <f t="shared" si="36"/>
        <v>8.9296740105649004</v>
      </c>
      <c r="AB128" s="109">
        <f t="shared" si="43"/>
        <v>9.1145564965523622</v>
      </c>
    </row>
    <row r="129" spans="1:156">
      <c r="A129" s="39"/>
      <c r="B129" s="40" t="s">
        <v>15</v>
      </c>
      <c r="C129" s="110">
        <v>0.31259999999999999</v>
      </c>
      <c r="D129" s="111">
        <v>0.82420000000000004</v>
      </c>
      <c r="E129" s="111">
        <v>0.79630000000000001</v>
      </c>
      <c r="F129" s="111">
        <v>9.3988999999999994</v>
      </c>
      <c r="G129" s="111">
        <v>1.3026</v>
      </c>
      <c r="H129" s="111">
        <v>0.78800000000000003</v>
      </c>
      <c r="I129" s="111">
        <v>2.2799</v>
      </c>
      <c r="J129" s="158"/>
      <c r="K129" s="114">
        <f t="shared" si="37"/>
        <v>11555.985813004876</v>
      </c>
      <c r="L129" s="114">
        <f t="shared" si="38"/>
        <v>18214.699047356662</v>
      </c>
      <c r="M129" s="114">
        <f t="shared" si="39"/>
        <v>4581.1973412586758</v>
      </c>
      <c r="N129" s="114">
        <f t="shared" si="40"/>
        <v>6012.9833322474697</v>
      </c>
      <c r="O129" s="158"/>
      <c r="P129" s="117">
        <f t="shared" si="41"/>
        <v>10.314201850040105</v>
      </c>
      <c r="Q129" s="117">
        <f t="shared" si="27"/>
        <v>10.511816850040105</v>
      </c>
      <c r="R129" s="117">
        <f t="shared" si="28"/>
        <v>9.8985227381428729</v>
      </c>
      <c r="S129" s="117">
        <f t="shared" si="29"/>
        <v>9.9799404980910786</v>
      </c>
      <c r="T129" s="158"/>
      <c r="U129" s="161">
        <f t="shared" si="42"/>
        <v>-104.39090999999999</v>
      </c>
      <c r="V129" s="163">
        <f t="shared" si="31"/>
        <v>-106786.58909999998</v>
      </c>
      <c r="W129" s="158"/>
      <c r="X129" s="122">
        <f t="shared" si="34"/>
        <v>9.6649135630918863</v>
      </c>
      <c r="Y129" s="122">
        <f t="shared" si="32"/>
        <v>9.8625285630918871</v>
      </c>
      <c r="Z129" s="122">
        <f t="shared" si="35"/>
        <v>9.2492344511946545</v>
      </c>
      <c r="AA129" s="123">
        <f t="shared" si="36"/>
        <v>9.3306522111428603</v>
      </c>
      <c r="AB129" s="109">
        <f t="shared" si="43"/>
        <v>9.5268321971303216</v>
      </c>
    </row>
    <row r="130" spans="1:156">
      <c r="A130" s="39"/>
      <c r="B130" s="40" t="s">
        <v>17</v>
      </c>
      <c r="C130" s="110">
        <v>0.31259999999999999</v>
      </c>
      <c r="D130" s="111">
        <v>0.82730000000000004</v>
      </c>
      <c r="E130" s="111">
        <v>0.79959999999999998</v>
      </c>
      <c r="F130" s="111">
        <v>9.8933999999999997</v>
      </c>
      <c r="G130" s="111">
        <v>1.3069999999999999</v>
      </c>
      <c r="H130" s="111">
        <v>0.78620000000000001</v>
      </c>
      <c r="I130" s="111">
        <v>2.4207999999999998</v>
      </c>
      <c r="J130" s="158"/>
      <c r="K130" s="114">
        <f t="shared" si="37"/>
        <v>33097.714086326989</v>
      </c>
      <c r="L130" s="114">
        <f t="shared" si="38"/>
        <v>54127.254636537051</v>
      </c>
      <c r="M130" s="114">
        <f t="shared" si="39"/>
        <v>11281.971544268059</v>
      </c>
      <c r="N130" s="114">
        <f t="shared" si="40"/>
        <v>16013.67462436865</v>
      </c>
      <c r="O130" s="158"/>
      <c r="P130" s="117">
        <f t="shared" si="41"/>
        <v>10.771192850040105</v>
      </c>
      <c r="Q130" s="117">
        <f t="shared" si="27"/>
        <v>10.984810850040104</v>
      </c>
      <c r="R130" s="117">
        <f t="shared" si="28"/>
        <v>10.289928738142873</v>
      </c>
      <c r="S130" s="117">
        <f t="shared" si="29"/>
        <v>10.405341498091076</v>
      </c>
      <c r="T130" s="158"/>
      <c r="U130" s="161">
        <f t="shared" si="42"/>
        <v>-108.39821999999999</v>
      </c>
      <c r="V130" s="163">
        <f t="shared" si="31"/>
        <v>-110793.8991</v>
      </c>
      <c r="W130" s="158"/>
      <c r="X130" s="122">
        <f t="shared" si="34"/>
        <v>10.097539149165856</v>
      </c>
      <c r="Y130" s="122">
        <f t="shared" si="32"/>
        <v>10.311157149165854</v>
      </c>
      <c r="Z130" s="122">
        <f t="shared" si="35"/>
        <v>9.6162750372686236</v>
      </c>
      <c r="AA130" s="123">
        <f t="shared" si="36"/>
        <v>9.7316877972168268</v>
      </c>
      <c r="AB130" s="109">
        <f t="shared" si="43"/>
        <v>9.9391647832042906</v>
      </c>
    </row>
    <row r="131" spans="1:156">
      <c r="A131" s="39"/>
      <c r="B131" s="40" t="s">
        <v>19</v>
      </c>
      <c r="C131" s="110">
        <v>0.31259999999999999</v>
      </c>
      <c r="D131" s="111">
        <v>0.83040000000000003</v>
      </c>
      <c r="E131" s="111">
        <v>0.80279999999999996</v>
      </c>
      <c r="F131" s="111">
        <v>10.3879</v>
      </c>
      <c r="G131" s="111">
        <v>1.3112999999999999</v>
      </c>
      <c r="H131" s="111">
        <v>0.78439999999999999</v>
      </c>
      <c r="I131" s="111">
        <v>2.5617000000000001</v>
      </c>
      <c r="J131" s="158"/>
      <c r="K131" s="114">
        <f t="shared" si="37"/>
        <v>94765.661829083983</v>
      </c>
      <c r="L131" s="114">
        <f t="shared" si="38"/>
        <v>160785.54423422785</v>
      </c>
      <c r="M131" s="114">
        <f t="shared" si="39"/>
        <v>27777.681885974027</v>
      </c>
      <c r="N131" s="114">
        <f t="shared" si="40"/>
        <v>42633.108555434868</v>
      </c>
      <c r="O131" s="158"/>
      <c r="P131" s="117">
        <f t="shared" si="41"/>
        <v>11.228045850040104</v>
      </c>
      <c r="Q131" s="117">
        <f t="shared" si="27"/>
        <v>11.457641850040105</v>
      </c>
      <c r="R131" s="117">
        <f t="shared" si="28"/>
        <v>10.681239738142875</v>
      </c>
      <c r="S131" s="117">
        <f t="shared" si="29"/>
        <v>10.830597498091079</v>
      </c>
      <c r="T131" s="158"/>
      <c r="U131" s="161">
        <f t="shared" si="42"/>
        <v>-112.40376999999999</v>
      </c>
      <c r="V131" s="163">
        <f t="shared" si="31"/>
        <v>-114799.44909999998</v>
      </c>
      <c r="W131" s="158"/>
      <c r="X131" s="122">
        <f t="shared" si="34"/>
        <v>10.530037436465461</v>
      </c>
      <c r="Y131" s="122">
        <f t="shared" si="32"/>
        <v>10.759633436465462</v>
      </c>
      <c r="Z131" s="122">
        <f t="shared" si="35"/>
        <v>9.9832313245682318</v>
      </c>
      <c r="AA131" s="123">
        <f t="shared" si="36"/>
        <v>10.132589084516436</v>
      </c>
      <c r="AB131" s="109">
        <f t="shared" si="43"/>
        <v>10.351372820503897</v>
      </c>
    </row>
    <row r="132" spans="1:156">
      <c r="A132" s="44"/>
      <c r="B132" s="45" t="s">
        <v>21</v>
      </c>
      <c r="C132" s="110">
        <v>0.31259999999999999</v>
      </c>
      <c r="D132" s="111">
        <v>0.83350000000000002</v>
      </c>
      <c r="E132" s="111">
        <v>0.80610000000000004</v>
      </c>
      <c r="F132" s="111">
        <v>10.882300000000001</v>
      </c>
      <c r="G132" s="111">
        <v>1.3157000000000001</v>
      </c>
      <c r="H132" s="111">
        <v>0.78259999999999996</v>
      </c>
      <c r="I132" s="111">
        <v>2.7025999999999999</v>
      </c>
      <c r="J132" s="158"/>
      <c r="K132" s="114">
        <f t="shared" si="37"/>
        <v>271380.72602539184</v>
      </c>
      <c r="L132" s="114">
        <f t="shared" si="38"/>
        <v>477738.23420308612</v>
      </c>
      <c r="M132" s="114">
        <f t="shared" si="39"/>
        <v>68397.149096053035</v>
      </c>
      <c r="N132" s="114">
        <f t="shared" si="40"/>
        <v>113524.08233651135</v>
      </c>
      <c r="O132" s="158"/>
      <c r="P132" s="117">
        <f t="shared" si="41"/>
        <v>11.684973850040105</v>
      </c>
      <c r="Q132" s="117">
        <f t="shared" si="27"/>
        <v>11.930584850040107</v>
      </c>
      <c r="R132" s="117">
        <f t="shared" si="28"/>
        <v>11.072581738142874</v>
      </c>
      <c r="S132" s="117">
        <f t="shared" si="29"/>
        <v>11.255938498091078</v>
      </c>
      <c r="T132" s="158"/>
      <c r="U132" s="161">
        <f t="shared" si="42"/>
        <v>-116.41065</v>
      </c>
      <c r="V132" s="163">
        <f t="shared" si="31"/>
        <v>-118806.3291</v>
      </c>
      <c r="W132" s="158"/>
      <c r="X132" s="122">
        <f t="shared" si="34"/>
        <v>10.962602637043423</v>
      </c>
      <c r="Y132" s="122">
        <f t="shared" si="32"/>
        <v>11.208213637043425</v>
      </c>
      <c r="Z132" s="122">
        <f t="shared" si="35"/>
        <v>10.350210525146192</v>
      </c>
      <c r="AA132" s="123">
        <f t="shared" si="36"/>
        <v>10.533567285094396</v>
      </c>
      <c r="AB132" s="109">
        <f t="shared" si="43"/>
        <v>10.763648521081858</v>
      </c>
    </row>
    <row r="133" spans="1:156">
      <c r="A133" s="34" t="s">
        <v>141</v>
      </c>
      <c r="B133" s="35" t="s">
        <v>7</v>
      </c>
      <c r="C133" s="99">
        <v>0.47649999999999998</v>
      </c>
      <c r="D133" s="100">
        <v>1.367</v>
      </c>
      <c r="E133" s="100">
        <v>1.2789999999999999</v>
      </c>
      <c r="F133" s="100">
        <v>9.8214000000000006</v>
      </c>
      <c r="G133" s="100">
        <v>1.8954</v>
      </c>
      <c r="H133" s="100">
        <v>1.1096999999999999</v>
      </c>
      <c r="I133" s="100">
        <v>2.0508999999999999</v>
      </c>
      <c r="J133" s="158"/>
      <c r="K133" s="103">
        <f t="shared" si="37"/>
        <v>475029.95856271288</v>
      </c>
      <c r="L133" s="103">
        <f t="shared" si="38"/>
        <v>592700.09929998894</v>
      </c>
      <c r="M133" s="103">
        <f t="shared" si="39"/>
        <v>124135.78644700815</v>
      </c>
      <c r="N133" s="103">
        <f t="shared" si="40"/>
        <v>255513.58770345972</v>
      </c>
      <c r="O133" s="158"/>
      <c r="P133" s="104">
        <f t="shared" si="41"/>
        <v>11.928115850040104</v>
      </c>
      <c r="Q133" s="104">
        <f t="shared" si="27"/>
        <v>12.024229850040104</v>
      </c>
      <c r="R133" s="104">
        <f t="shared" si="28"/>
        <v>11.331440738142874</v>
      </c>
      <c r="S133" s="104">
        <f t="shared" si="29"/>
        <v>11.608264498091078</v>
      </c>
      <c r="T133" s="158"/>
      <c r="U133" s="160">
        <f t="shared" si="42"/>
        <v>-121.34748</v>
      </c>
      <c r="V133" s="165">
        <f t="shared" si="31"/>
        <v>-123743.1591</v>
      </c>
      <c r="W133" s="158"/>
      <c r="X133" s="107">
        <f t="shared" si="34"/>
        <v>11.175727516722697</v>
      </c>
      <c r="Y133" s="107">
        <f t="shared" si="32"/>
        <v>11.271841516722697</v>
      </c>
      <c r="Z133" s="107">
        <f t="shared" si="35"/>
        <v>10.579052404825466</v>
      </c>
      <c r="AA133" s="108">
        <f t="shared" si="36"/>
        <v>10.855876164773671</v>
      </c>
      <c r="AB133" s="145">
        <f t="shared" si="43"/>
        <v>10.970624400761132</v>
      </c>
    </row>
    <row r="134" spans="1:156">
      <c r="A134" s="39"/>
      <c r="B134" s="40" t="s">
        <v>9</v>
      </c>
      <c r="C134" s="110">
        <v>0.51900000000000002</v>
      </c>
      <c r="D134" s="111">
        <v>1.3227</v>
      </c>
      <c r="E134" s="111">
        <v>1.2431000000000001</v>
      </c>
      <c r="F134" s="111">
        <v>10.2682</v>
      </c>
      <c r="G134" s="111">
        <v>1.9300999999999999</v>
      </c>
      <c r="H134" s="111">
        <v>1.0889</v>
      </c>
      <c r="I134" s="111">
        <v>2.1918000000000002</v>
      </c>
      <c r="J134" s="158"/>
      <c r="K134" s="114">
        <f t="shared" si="37"/>
        <v>1828066.5416024479</v>
      </c>
      <c r="L134" s="114">
        <f t="shared" si="38"/>
        <v>2475249.6056895782</v>
      </c>
      <c r="M134" s="114">
        <f t="shared" si="39"/>
        <v>366935.72762907768</v>
      </c>
      <c r="N134" s="114">
        <f t="shared" si="40"/>
        <v>918738.67771831842</v>
      </c>
      <c r="O134" s="158"/>
      <c r="P134" s="117">
        <f t="shared" si="41"/>
        <v>12.513386850040105</v>
      </c>
      <c r="Q134" s="117">
        <f t="shared" si="27"/>
        <v>12.645013850040105</v>
      </c>
      <c r="R134" s="117">
        <f t="shared" si="28"/>
        <v>11.802133738142874</v>
      </c>
      <c r="S134" s="117">
        <f t="shared" si="29"/>
        <v>12.164042498091078</v>
      </c>
      <c r="T134" s="158"/>
      <c r="U134" s="161">
        <f t="shared" si="42"/>
        <v>-127.66346</v>
      </c>
      <c r="V134" s="163">
        <f t="shared" si="31"/>
        <v>-130059.1391</v>
      </c>
      <c r="W134" s="158"/>
      <c r="X134" s="122">
        <f t="shared" si="34"/>
        <v>11.722595830868961</v>
      </c>
      <c r="Y134" s="122">
        <f t="shared" si="32"/>
        <v>11.854222830868961</v>
      </c>
      <c r="Z134" s="122">
        <f t="shared" si="35"/>
        <v>11.011342718971731</v>
      </c>
      <c r="AA134" s="123">
        <f t="shared" si="36"/>
        <v>11.373251478919935</v>
      </c>
      <c r="AB134" s="109">
        <f t="shared" si="43"/>
        <v>11.490353214907397</v>
      </c>
    </row>
    <row r="135" spans="1:156">
      <c r="A135" s="39"/>
      <c r="B135" s="40" t="s">
        <v>11</v>
      </c>
      <c r="C135" s="110">
        <v>0.51900000000000002</v>
      </c>
      <c r="D135" s="111">
        <v>1.3258000000000001</v>
      </c>
      <c r="E135" s="111">
        <v>1.2464</v>
      </c>
      <c r="F135" s="111">
        <v>10.762700000000001</v>
      </c>
      <c r="G135" s="111">
        <v>1.9343999999999999</v>
      </c>
      <c r="H135" s="111">
        <v>1.0871</v>
      </c>
      <c r="I135" s="111">
        <v>2.3327</v>
      </c>
      <c r="J135" s="158"/>
      <c r="K135" s="114">
        <f t="shared" si="37"/>
        <v>5234135.965726044</v>
      </c>
      <c r="L135" s="114">
        <f t="shared" si="38"/>
        <v>7352753.3890054123</v>
      </c>
      <c r="M135" s="114">
        <f t="shared" si="39"/>
        <v>903443.50494815747</v>
      </c>
      <c r="N135" s="114">
        <f t="shared" si="40"/>
        <v>2445952.3938145335</v>
      </c>
      <c r="O135" s="158"/>
      <c r="P135" s="117">
        <f t="shared" si="41"/>
        <v>12.970239850040105</v>
      </c>
      <c r="Q135" s="117">
        <f t="shared" si="27"/>
        <v>13.117844850040106</v>
      </c>
      <c r="R135" s="117">
        <f t="shared" si="28"/>
        <v>12.193444738142876</v>
      </c>
      <c r="S135" s="117">
        <f t="shared" si="29"/>
        <v>12.589298498091077</v>
      </c>
      <c r="T135" s="158"/>
      <c r="U135" s="161">
        <f t="shared" si="42"/>
        <v>-131.66901000000001</v>
      </c>
      <c r="V135" s="163">
        <f t="shared" si="31"/>
        <v>-134064.68910000002</v>
      </c>
      <c r="W135" s="158"/>
      <c r="X135" s="122">
        <f t="shared" si="34"/>
        <v>12.155094118168568</v>
      </c>
      <c r="Y135" s="122">
        <f t="shared" si="32"/>
        <v>12.302699118168569</v>
      </c>
      <c r="Z135" s="122">
        <f t="shared" si="35"/>
        <v>11.378299006271339</v>
      </c>
      <c r="AA135" s="123">
        <f t="shared" si="36"/>
        <v>11.77415276621954</v>
      </c>
      <c r="AB135" s="109">
        <f t="shared" si="43"/>
        <v>11.902561252207004</v>
      </c>
    </row>
    <row r="136" spans="1:156">
      <c r="A136" s="39"/>
      <c r="B136" s="40" t="s">
        <v>13</v>
      </c>
      <c r="C136" s="110">
        <v>0.51900000000000002</v>
      </c>
      <c r="D136" s="111">
        <v>1.3289</v>
      </c>
      <c r="E136" s="111">
        <v>1.2496</v>
      </c>
      <c r="F136" s="111">
        <v>11.257199999999999</v>
      </c>
      <c r="G136" s="111">
        <v>1.9388000000000001</v>
      </c>
      <c r="H136" s="111">
        <v>1.0853999999999999</v>
      </c>
      <c r="I136" s="111">
        <v>2.4735999999999998</v>
      </c>
      <c r="J136" s="158"/>
      <c r="K136" s="114">
        <f t="shared" si="37"/>
        <v>14991186.254971182</v>
      </c>
      <c r="L136" s="114">
        <f t="shared" si="38"/>
        <v>21849625.620035298</v>
      </c>
      <c r="M136" s="114">
        <f t="shared" si="39"/>
        <v>2224882.0898596104</v>
      </c>
      <c r="N136" s="114">
        <f t="shared" si="40"/>
        <v>6514018.6853971351</v>
      </c>
      <c r="O136" s="158"/>
      <c r="P136" s="117">
        <f t="shared" si="41"/>
        <v>13.427230850040104</v>
      </c>
      <c r="Q136" s="117">
        <f t="shared" si="27"/>
        <v>13.590838850040104</v>
      </c>
      <c r="R136" s="117">
        <f t="shared" si="28"/>
        <v>12.584850738142874</v>
      </c>
      <c r="S136" s="117">
        <f t="shared" si="29"/>
        <v>13.014699498091076</v>
      </c>
      <c r="T136" s="158"/>
      <c r="U136" s="161">
        <f t="shared" si="42"/>
        <v>-135.67632</v>
      </c>
      <c r="V136" s="163">
        <f t="shared" si="31"/>
        <v>-138071.99910000002</v>
      </c>
      <c r="W136" s="158"/>
      <c r="X136" s="122">
        <f t="shared" si="34"/>
        <v>12.587719704242536</v>
      </c>
      <c r="Y136" s="122">
        <f t="shared" si="32"/>
        <v>12.751327704242536</v>
      </c>
      <c r="Z136" s="122">
        <f t="shared" si="35"/>
        <v>11.745339592345307</v>
      </c>
      <c r="AA136" s="123">
        <f t="shared" si="36"/>
        <v>12.175188352293508</v>
      </c>
      <c r="AB136" s="109">
        <f t="shared" si="43"/>
        <v>12.314893838280971</v>
      </c>
    </row>
    <row r="137" spans="1:156">
      <c r="A137" s="39"/>
      <c r="B137" s="40" t="s">
        <v>15</v>
      </c>
      <c r="C137" s="110">
        <v>0.51900000000000002</v>
      </c>
      <c r="D137" s="111">
        <v>1.3320000000000001</v>
      </c>
      <c r="E137" s="111">
        <v>1.2528999999999999</v>
      </c>
      <c r="F137" s="111">
        <v>11.7516</v>
      </c>
      <c r="G137" s="111">
        <v>1.9432</v>
      </c>
      <c r="H137" s="111">
        <v>1.0835999999999999</v>
      </c>
      <c r="I137" s="111">
        <v>2.6145</v>
      </c>
      <c r="J137" s="158"/>
      <c r="K137" s="114">
        <f t="shared" si="37"/>
        <v>42930307.574841172</v>
      </c>
      <c r="L137" s="114">
        <f t="shared" si="38"/>
        <v>64921268.957536064</v>
      </c>
      <c r="M137" s="114">
        <f t="shared" si="39"/>
        <v>5478340.2245708955</v>
      </c>
      <c r="N137" s="114">
        <f t="shared" si="40"/>
        <v>17345626.876375888</v>
      </c>
      <c r="O137" s="158"/>
      <c r="P137" s="117">
        <f t="shared" si="41"/>
        <v>13.884158850040107</v>
      </c>
      <c r="Q137" s="117">
        <f t="shared" si="27"/>
        <v>14.063781850040105</v>
      </c>
      <c r="R137" s="117">
        <f t="shared" si="28"/>
        <v>12.976192738142874</v>
      </c>
      <c r="S137" s="117">
        <f t="shared" si="29"/>
        <v>13.440040498091079</v>
      </c>
      <c r="T137" s="158"/>
      <c r="U137" s="161">
        <f t="shared" si="42"/>
        <v>-139.6832</v>
      </c>
      <c r="V137" s="163">
        <f t="shared" si="31"/>
        <v>-142078.87910000002</v>
      </c>
      <c r="W137" s="158"/>
      <c r="X137" s="122">
        <f t="shared" si="34"/>
        <v>13.0202849048205</v>
      </c>
      <c r="Y137" s="122">
        <f t="shared" si="32"/>
        <v>13.199907904820497</v>
      </c>
      <c r="Z137" s="122">
        <f t="shared" si="35"/>
        <v>12.112318792923267</v>
      </c>
      <c r="AA137" s="123">
        <f t="shared" si="36"/>
        <v>12.576166552871472</v>
      </c>
      <c r="AB137" s="109">
        <f t="shared" si="43"/>
        <v>12.727169538858934</v>
      </c>
    </row>
    <row r="138" spans="1:156">
      <c r="A138" s="39"/>
      <c r="B138" s="40" t="s">
        <v>17</v>
      </c>
      <c r="C138" s="110">
        <v>0.51900000000000002</v>
      </c>
      <c r="D138" s="111">
        <v>1.3351</v>
      </c>
      <c r="E138" s="111">
        <v>1.2561</v>
      </c>
      <c r="F138" s="111">
        <v>12.2461</v>
      </c>
      <c r="G138" s="111">
        <v>1.9476</v>
      </c>
      <c r="H138" s="111">
        <v>1.0818000000000001</v>
      </c>
      <c r="I138" s="111">
        <v>2.7553999999999998</v>
      </c>
      <c r="J138" s="158"/>
      <c r="K138" s="114">
        <f t="shared" si="37"/>
        <v>122957493.08995441</v>
      </c>
      <c r="L138" s="114">
        <f t="shared" si="38"/>
        <v>192921664.36873657</v>
      </c>
      <c r="M138" s="114">
        <f t="shared" si="39"/>
        <v>13491337.290099589</v>
      </c>
      <c r="N138" s="114">
        <f t="shared" si="40"/>
        <v>46194577.567565948</v>
      </c>
      <c r="O138" s="158"/>
      <c r="P138" s="117">
        <f t="shared" si="41"/>
        <v>14.341149850040104</v>
      </c>
      <c r="Q138" s="117">
        <f t="shared" si="27"/>
        <v>14.536775850040106</v>
      </c>
      <c r="R138" s="117">
        <f t="shared" si="28"/>
        <v>13.367598738142878</v>
      </c>
      <c r="S138" s="117">
        <f t="shared" si="29"/>
        <v>13.865441498091077</v>
      </c>
      <c r="T138" s="158"/>
      <c r="U138" s="161">
        <f t="shared" si="42"/>
        <v>-143.69051000000002</v>
      </c>
      <c r="V138" s="163">
        <f t="shared" si="31"/>
        <v>-146086.18910000002</v>
      </c>
      <c r="W138" s="158"/>
      <c r="X138" s="122">
        <f t="shared" si="34"/>
        <v>13.452910490894466</v>
      </c>
      <c r="Y138" s="122">
        <f t="shared" si="32"/>
        <v>13.648536490894468</v>
      </c>
      <c r="Z138" s="122">
        <f t="shared" si="35"/>
        <v>12.479359378997239</v>
      </c>
      <c r="AA138" s="123">
        <f t="shared" si="36"/>
        <v>12.977202138945438</v>
      </c>
      <c r="AB138" s="109">
        <f t="shared" si="43"/>
        <v>13.139502124932902</v>
      </c>
    </row>
    <row r="139" spans="1:156">
      <c r="A139" s="39"/>
      <c r="B139" s="40" t="s">
        <v>19</v>
      </c>
      <c r="C139" s="110">
        <v>0.51900000000000002</v>
      </c>
      <c r="D139" s="111">
        <v>1.3382000000000001</v>
      </c>
      <c r="E139" s="111">
        <v>1.2594000000000001</v>
      </c>
      <c r="F139" s="111">
        <v>12.740500000000001</v>
      </c>
      <c r="G139" s="111">
        <v>1.9519</v>
      </c>
      <c r="H139" s="111">
        <v>1.0801000000000001</v>
      </c>
      <c r="I139" s="111">
        <v>2.8963000000000001</v>
      </c>
      <c r="J139" s="158"/>
      <c r="K139" s="114">
        <f t="shared" si="37"/>
        <v>352001893.77932477</v>
      </c>
      <c r="L139" s="114">
        <f t="shared" si="38"/>
        <v>573008415.11848366</v>
      </c>
      <c r="M139" s="114">
        <f t="shared" si="39"/>
        <v>33212533.081529755</v>
      </c>
      <c r="N139" s="114">
        <f t="shared" si="40"/>
        <v>122966553.26664087</v>
      </c>
      <c r="O139" s="158"/>
      <c r="P139" s="117">
        <f t="shared" si="41"/>
        <v>14.797939850040105</v>
      </c>
      <c r="Q139" s="117">
        <f t="shared" si="27"/>
        <v>15.009555850040105</v>
      </c>
      <c r="R139" s="117">
        <f t="shared" si="28"/>
        <v>13.758845738142877</v>
      </c>
      <c r="S139" s="117">
        <f t="shared" si="29"/>
        <v>14.290637498091076</v>
      </c>
      <c r="T139" s="158"/>
      <c r="U139" s="161">
        <f t="shared" si="42"/>
        <v>-147.69563000000002</v>
      </c>
      <c r="V139" s="163">
        <f t="shared" si="31"/>
        <v>-150091.30910000004</v>
      </c>
      <c r="W139" s="158"/>
      <c r="X139" s="122">
        <f t="shared" si="34"/>
        <v>13.885348392698065</v>
      </c>
      <c r="Y139" s="122">
        <f t="shared" si="32"/>
        <v>14.096964392698064</v>
      </c>
      <c r="Z139" s="122">
        <f t="shared" si="35"/>
        <v>12.846254280800837</v>
      </c>
      <c r="AA139" s="123">
        <f t="shared" si="36"/>
        <v>13.378046040749036</v>
      </c>
      <c r="AB139" s="109">
        <f t="shared" si="43"/>
        <v>13.5516532767365</v>
      </c>
    </row>
    <row r="140" spans="1:156">
      <c r="A140" s="44"/>
      <c r="B140" s="45" t="s">
        <v>21</v>
      </c>
      <c r="C140" s="124">
        <v>0.51900000000000002</v>
      </c>
      <c r="D140" s="125">
        <v>1.3412999999999999</v>
      </c>
      <c r="E140" s="125">
        <v>1.2625999999999999</v>
      </c>
      <c r="F140" s="125">
        <v>13.234999999999999</v>
      </c>
      <c r="G140" s="125">
        <v>1.9562999999999999</v>
      </c>
      <c r="H140" s="125">
        <v>1.0783</v>
      </c>
      <c r="I140" s="125">
        <v>3.0371999999999999</v>
      </c>
      <c r="J140" s="158"/>
      <c r="K140" s="128">
        <f t="shared" si="37"/>
        <v>1008175176.6294554</v>
      </c>
      <c r="L140" s="128">
        <f t="shared" si="38"/>
        <v>1702766118.3618503</v>
      </c>
      <c r="M140" s="128">
        <f t="shared" si="39"/>
        <v>81791467.432383075</v>
      </c>
      <c r="N140" s="128">
        <f t="shared" si="40"/>
        <v>327482426.75671488</v>
      </c>
      <c r="O140" s="158"/>
      <c r="P140" s="131">
        <f t="shared" si="41"/>
        <v>15.254930850040104</v>
      </c>
      <c r="Q140" s="131">
        <f t="shared" si="27"/>
        <v>15.482549850040105</v>
      </c>
      <c r="R140" s="131">
        <f t="shared" si="28"/>
        <v>14.150251738142876</v>
      </c>
      <c r="S140" s="131">
        <f t="shared" si="29"/>
        <v>14.716038498091075</v>
      </c>
      <c r="T140" s="158"/>
      <c r="U140" s="162">
        <f t="shared" si="42"/>
        <v>-151.70294000000001</v>
      </c>
      <c r="V140" s="164">
        <f t="shared" si="31"/>
        <v>-154098.61910000001</v>
      </c>
      <c r="W140" s="158"/>
      <c r="X140" s="136">
        <f t="shared" si="34"/>
        <v>14.317973978772033</v>
      </c>
      <c r="Y140" s="136">
        <f t="shared" si="32"/>
        <v>14.545592978772033</v>
      </c>
      <c r="Z140" s="136">
        <f t="shared" si="35"/>
        <v>13.213294866874804</v>
      </c>
      <c r="AA140" s="137">
        <f t="shared" si="36"/>
        <v>13.779081626823004</v>
      </c>
      <c r="AB140" s="138">
        <f t="shared" si="43"/>
        <v>13.963985862810468</v>
      </c>
    </row>
    <row r="141" spans="1:156" s="54" customFormat="1">
      <c r="A141" s="34" t="s">
        <v>150</v>
      </c>
      <c r="B141" s="35" t="s">
        <v>7</v>
      </c>
      <c r="C141" s="110">
        <v>0.17199999999999999</v>
      </c>
      <c r="D141" s="111">
        <v>1.1585000000000001</v>
      </c>
      <c r="E141" s="111">
        <v>1.1273</v>
      </c>
      <c r="F141" s="111">
        <v>7.7245999999999997</v>
      </c>
      <c r="G141" s="111">
        <v>1.7267999999999999</v>
      </c>
      <c r="H141" s="111">
        <v>0.63100000000000001</v>
      </c>
      <c r="I141" s="111">
        <v>1.8993</v>
      </c>
      <c r="J141" s="159"/>
      <c r="K141" s="114">
        <f t="shared" si="37"/>
        <v>811.86907694695719</v>
      </c>
      <c r="L141" s="114">
        <f t="shared" si="38"/>
        <v>1468.7673168412778</v>
      </c>
      <c r="M141" s="114">
        <f t="shared" si="39"/>
        <v>431.99229418209421</v>
      </c>
      <c r="N141" s="114">
        <f t="shared" si="40"/>
        <v>558.85996600848978</v>
      </c>
      <c r="O141" s="159"/>
      <c r="P141" s="117">
        <f t="shared" si="41"/>
        <v>9.1608808500401047</v>
      </c>
      <c r="Q141" s="117">
        <f t="shared" si="27"/>
        <v>9.4183478500401048</v>
      </c>
      <c r="R141" s="117">
        <f t="shared" si="28"/>
        <v>8.8730197381428724</v>
      </c>
      <c r="S141" s="117">
        <f t="shared" si="29"/>
        <v>8.9481534980910755</v>
      </c>
      <c r="T141" s="159"/>
      <c r="U141" s="161">
        <f t="shared" si="42"/>
        <v>-93.233700000000013</v>
      </c>
      <c r="V141" s="163">
        <f t="shared" si="31"/>
        <v>-95629.379100000006</v>
      </c>
      <c r="W141" s="159"/>
      <c r="X141" s="122">
        <f t="shared" si="34"/>
        <v>8.5794310981464861</v>
      </c>
      <c r="Y141" s="122">
        <f t="shared" si="32"/>
        <v>8.8368980981464862</v>
      </c>
      <c r="Z141" s="122">
        <f t="shared" si="35"/>
        <v>8.2915699862492538</v>
      </c>
      <c r="AA141" s="123">
        <f t="shared" si="36"/>
        <v>8.3667037461974569</v>
      </c>
      <c r="AB141" s="109">
        <f t="shared" si="43"/>
        <v>8.5186507321849199</v>
      </c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  <c r="EN141" s="4"/>
      <c r="EO141" s="4"/>
      <c r="EP141" s="4"/>
      <c r="EQ141" s="4"/>
      <c r="ER141" s="4"/>
      <c r="ES141" s="4"/>
      <c r="ET141" s="4"/>
      <c r="EU141" s="4"/>
      <c r="EV141" s="4"/>
      <c r="EW141" s="4"/>
      <c r="EX141" s="4"/>
      <c r="EY141" s="4"/>
      <c r="EZ141" s="4"/>
    </row>
    <row r="142" spans="1:156">
      <c r="A142" s="39"/>
      <c r="B142" s="40" t="s">
        <v>9</v>
      </c>
      <c r="C142" s="110">
        <v>0.31259999999999999</v>
      </c>
      <c r="D142" s="111">
        <v>1.1621999999999999</v>
      </c>
      <c r="E142" s="111">
        <v>1.1342000000000001</v>
      </c>
      <c r="F142" s="111">
        <v>8.8519000000000005</v>
      </c>
      <c r="G142" s="111">
        <v>1.9505999999999999</v>
      </c>
      <c r="H142" s="111">
        <v>0.70550000000000002</v>
      </c>
      <c r="I142" s="111">
        <v>2.0402</v>
      </c>
      <c r="J142" s="158"/>
      <c r="K142" s="114">
        <f t="shared" si="37"/>
        <v>33074.325790777781</v>
      </c>
      <c r="L142" s="114">
        <f t="shared" si="38"/>
        <v>58936.58939122194</v>
      </c>
      <c r="M142" s="114">
        <f t="shared" si="39"/>
        <v>9884.3018600685664</v>
      </c>
      <c r="N142" s="114">
        <f t="shared" si="40"/>
        <v>20389.566856992045</v>
      </c>
      <c r="O142" s="158"/>
      <c r="P142" s="117">
        <f t="shared" si="41"/>
        <v>10.770885850040106</v>
      </c>
      <c r="Q142" s="117">
        <f t="shared" si="27"/>
        <v>11.021779850040106</v>
      </c>
      <c r="R142" s="117">
        <f t="shared" si="28"/>
        <v>10.232489738142874</v>
      </c>
      <c r="S142" s="117">
        <f t="shared" si="29"/>
        <v>10.510258498091078</v>
      </c>
      <c r="T142" s="158"/>
      <c r="U142" s="161">
        <f t="shared" si="42"/>
        <v>-110.37544999999999</v>
      </c>
      <c r="V142" s="163">
        <f t="shared" si="31"/>
        <v>-112771.12909999998</v>
      </c>
      <c r="W142" s="158"/>
      <c r="X142" s="122">
        <f t="shared" si="34"/>
        <v>10.085210112593451</v>
      </c>
      <c r="Y142" s="122">
        <f t="shared" si="32"/>
        <v>10.336104112593452</v>
      </c>
      <c r="Z142" s="122">
        <f t="shared" si="35"/>
        <v>9.5468140006962194</v>
      </c>
      <c r="AA142" s="123">
        <f t="shared" si="36"/>
        <v>9.8245827606444234</v>
      </c>
      <c r="AB142" s="109">
        <f t="shared" si="43"/>
        <v>9.9481777466318864</v>
      </c>
    </row>
    <row r="143" spans="1:156">
      <c r="A143" s="39"/>
      <c r="B143" s="40" t="s">
        <v>11</v>
      </c>
      <c r="C143" s="110">
        <v>0.31259999999999999</v>
      </c>
      <c r="D143" s="111">
        <v>1.1653</v>
      </c>
      <c r="E143" s="111">
        <v>1.1375</v>
      </c>
      <c r="F143" s="111">
        <v>9.3462999999999994</v>
      </c>
      <c r="G143" s="111">
        <v>1.9549000000000001</v>
      </c>
      <c r="H143" s="111">
        <v>0.70369999999999999</v>
      </c>
      <c r="I143" s="111">
        <v>2.1810999999999998</v>
      </c>
      <c r="J143" s="158"/>
      <c r="K143" s="114">
        <f t="shared" si="37"/>
        <v>94684.95999109796</v>
      </c>
      <c r="L143" s="114">
        <f t="shared" si="38"/>
        <v>175051.16281292823</v>
      </c>
      <c r="M143" s="114">
        <f t="shared" si="39"/>
        <v>24332.851181198832</v>
      </c>
      <c r="N143" s="114">
        <f t="shared" si="40"/>
        <v>54275.520873350404</v>
      </c>
      <c r="O143" s="158"/>
      <c r="P143" s="117">
        <f t="shared" si="41"/>
        <v>11.227675850040104</v>
      </c>
      <c r="Q143" s="117">
        <f t="shared" si="27"/>
        <v>11.494559850040105</v>
      </c>
      <c r="R143" s="117">
        <f t="shared" si="28"/>
        <v>10.623736738142872</v>
      </c>
      <c r="S143" s="117">
        <f t="shared" si="29"/>
        <v>10.935454498091076</v>
      </c>
      <c r="T143" s="158"/>
      <c r="U143" s="161">
        <f t="shared" si="42"/>
        <v>-114.38056999999999</v>
      </c>
      <c r="V143" s="163">
        <f t="shared" si="31"/>
        <v>-116776.24909999999</v>
      </c>
      <c r="W143" s="158"/>
      <c r="X143" s="122">
        <f t="shared" si="34"/>
        <v>10.517648014397047</v>
      </c>
      <c r="Y143" s="122">
        <f t="shared" si="32"/>
        <v>10.784532014397048</v>
      </c>
      <c r="Z143" s="122">
        <f t="shared" si="35"/>
        <v>9.9137089024998151</v>
      </c>
      <c r="AA143" s="123">
        <f t="shared" si="36"/>
        <v>10.225426662448019</v>
      </c>
      <c r="AB143" s="109">
        <f t="shared" si="43"/>
        <v>10.360328898435483</v>
      </c>
    </row>
    <row r="144" spans="1:156">
      <c r="A144" s="39"/>
      <c r="B144" s="40" t="s">
        <v>13</v>
      </c>
      <c r="C144" s="110">
        <v>0.31259999999999999</v>
      </c>
      <c r="D144" s="111">
        <v>1.1684000000000001</v>
      </c>
      <c r="E144" s="111">
        <v>1.1407</v>
      </c>
      <c r="F144" s="111">
        <v>9.8407999999999998</v>
      </c>
      <c r="G144" s="111">
        <v>1.9593</v>
      </c>
      <c r="H144" s="111">
        <v>0.70199999999999996</v>
      </c>
      <c r="I144" s="111">
        <v>2.3220000000000001</v>
      </c>
      <c r="J144" s="158"/>
      <c r="K144" s="114">
        <f t="shared" si="37"/>
        <v>271188.95650892</v>
      </c>
      <c r="L144" s="114">
        <f t="shared" si="38"/>
        <v>520186.40765697329</v>
      </c>
      <c r="M144" s="114">
        <f t="shared" si="39"/>
        <v>59923.752278650267</v>
      </c>
      <c r="N144" s="114">
        <f t="shared" si="40"/>
        <v>144545.64120820697</v>
      </c>
      <c r="O144" s="158"/>
      <c r="P144" s="117">
        <f t="shared" si="41"/>
        <v>11.684666850040106</v>
      </c>
      <c r="Q144" s="117">
        <f t="shared" si="27"/>
        <v>11.967553850040106</v>
      </c>
      <c r="R144" s="117">
        <f t="shared" si="28"/>
        <v>11.015142738142874</v>
      </c>
      <c r="S144" s="117">
        <f t="shared" si="29"/>
        <v>11.360855498091079</v>
      </c>
      <c r="T144" s="158"/>
      <c r="U144" s="161">
        <f t="shared" si="42"/>
        <v>-118.38788</v>
      </c>
      <c r="V144" s="163">
        <f t="shared" si="31"/>
        <v>-120783.55909999998</v>
      </c>
      <c r="W144" s="158"/>
      <c r="X144" s="122">
        <f t="shared" si="34"/>
        <v>10.950273600471018</v>
      </c>
      <c r="Y144" s="122">
        <f t="shared" si="32"/>
        <v>11.233160600471018</v>
      </c>
      <c r="Z144" s="122">
        <f t="shared" si="35"/>
        <v>10.280749488573786</v>
      </c>
      <c r="AA144" s="123">
        <f t="shared" si="36"/>
        <v>10.626462248521991</v>
      </c>
      <c r="AB144" s="109">
        <f t="shared" si="43"/>
        <v>10.772661484509452</v>
      </c>
    </row>
    <row r="145" spans="1:28">
      <c r="A145" s="39"/>
      <c r="B145" s="40" t="s">
        <v>15</v>
      </c>
      <c r="C145" s="110">
        <v>0.31259999999999999</v>
      </c>
      <c r="D145" s="111">
        <v>1.1715</v>
      </c>
      <c r="E145" s="111">
        <v>1.1439999999999999</v>
      </c>
      <c r="F145" s="111">
        <v>10.3352</v>
      </c>
      <c r="G145" s="111">
        <v>1.9637</v>
      </c>
      <c r="H145" s="111">
        <v>0.70020000000000004</v>
      </c>
      <c r="I145" s="111">
        <v>2.4628999999999999</v>
      </c>
      <c r="J145" s="158"/>
      <c r="K145" s="114">
        <f t="shared" ref="K145:K158" si="44">10^($K$6*G145+$K$7*F145+$K$8*I145+$K$9*D145+$K$10*C145+$K$11)</f>
        <v>776604.67396083451</v>
      </c>
      <c r="L145" s="114">
        <f t="shared" ref="L145:L158" si="45">10^($L$6*G145+$L$7*F145+$L$8*I145+$L$9*D145+$L$10*C145+$L$11)</f>
        <v>1545617.4063040134</v>
      </c>
      <c r="M145" s="114">
        <f t="shared" ref="M145:M158" si="46">10^($M$6*G145+$M$7*F145+$M$8*I145+$M$9*D145+$M$10*C145+$M$11)</f>
        <v>147550.60684409851</v>
      </c>
      <c r="N145" s="114">
        <f t="shared" ref="N145:N158" si="47">10^($N$6*G145+$N$7*F145+$N$8*I145+$N$9*D145+$N$10*C145+$N$11)</f>
        <v>384898.3062674746</v>
      </c>
      <c r="O145" s="158"/>
      <c r="P145" s="117">
        <f t="shared" ref="P145:P158" si="48">LOG(K145*$P$10)</f>
        <v>12.141594850040104</v>
      </c>
      <c r="Q145" s="117">
        <f t="shared" ref="Q145:Q158" si="49">LOG(L145*$Q$10)</f>
        <v>12.440496850040105</v>
      </c>
      <c r="R145" s="117">
        <f t="shared" ref="R145:R158" si="50">LOG(M145*$R$10)</f>
        <v>11.406484738142874</v>
      </c>
      <c r="S145" s="117">
        <f t="shared" ref="S145:S158" si="51">LOG(N145*$S$10)</f>
        <v>11.786196498091078</v>
      </c>
      <c r="T145" s="158"/>
      <c r="U145" s="161">
        <f t="shared" ref="U145:U158" si="52">-12.8*I145-4.3*F145-46.6*C145-17.6*G145+2.7</f>
        <v>-122.39476000000001</v>
      </c>
      <c r="V145" s="163">
        <f t="shared" ref="V145:V158" si="53">U145*1000-8.314*(273.15+15)</f>
        <v>-124790.4391</v>
      </c>
      <c r="W145" s="158"/>
      <c r="X145" s="122">
        <f t="shared" si="34"/>
        <v>11.382838801048976</v>
      </c>
      <c r="Y145" s="122">
        <f t="shared" ref="Y145:Y158" si="54">Q145-(V145/(LN(10)*8.314)*(1/298.15-1/(273.15+15)))</f>
        <v>11.681740801048978</v>
      </c>
      <c r="Z145" s="122">
        <f t="shared" si="35"/>
        <v>10.647728689151746</v>
      </c>
      <c r="AA145" s="123">
        <f t="shared" si="36"/>
        <v>11.02744044909995</v>
      </c>
      <c r="AB145" s="109">
        <f t="shared" ref="AB145:AB158" si="55">AVERAGE(X145:AA145)</f>
        <v>11.184937185087412</v>
      </c>
    </row>
    <row r="146" spans="1:28">
      <c r="A146" s="39"/>
      <c r="B146" s="40" t="s">
        <v>17</v>
      </c>
      <c r="C146" s="110">
        <v>0.31259999999999999</v>
      </c>
      <c r="D146" s="111">
        <v>1.1746000000000001</v>
      </c>
      <c r="E146" s="111">
        <v>1.1472</v>
      </c>
      <c r="F146" s="111">
        <v>10.829700000000001</v>
      </c>
      <c r="G146" s="111">
        <v>1.968</v>
      </c>
      <c r="H146" s="111">
        <v>0.69840000000000002</v>
      </c>
      <c r="I146" s="111">
        <v>2.6038000000000001</v>
      </c>
      <c r="J146" s="158"/>
      <c r="K146" s="114">
        <f t="shared" si="44"/>
        <v>2223581.2332991953</v>
      </c>
      <c r="L146" s="114">
        <f t="shared" si="45"/>
        <v>4591271.7635365706</v>
      </c>
      <c r="M146" s="114">
        <f t="shared" si="46"/>
        <v>363288.79246997554</v>
      </c>
      <c r="N146" s="114">
        <f t="shared" si="47"/>
        <v>1024712.4197798657</v>
      </c>
      <c r="O146" s="158"/>
      <c r="P146" s="117">
        <f t="shared" si="48"/>
        <v>12.598447850040106</v>
      </c>
      <c r="Q146" s="117">
        <f t="shared" si="49"/>
        <v>12.913327850040107</v>
      </c>
      <c r="R146" s="117">
        <f t="shared" si="50"/>
        <v>11.797795738142874</v>
      </c>
      <c r="S146" s="117">
        <f t="shared" si="51"/>
        <v>12.211452498091079</v>
      </c>
      <c r="T146" s="158"/>
      <c r="U146" s="161">
        <f t="shared" si="52"/>
        <v>-126.40031</v>
      </c>
      <c r="V146" s="163">
        <f t="shared" si="53"/>
        <v>-128795.98909999999</v>
      </c>
      <c r="W146" s="158"/>
      <c r="X146" s="122">
        <f t="shared" ref="X146:X158" si="56">P146-(V146/(LN(10)*8.314)*(1/298.15-1/(273.15+15)))</f>
        <v>11.815337088348585</v>
      </c>
      <c r="Y146" s="122">
        <f t="shared" si="54"/>
        <v>12.130217088348585</v>
      </c>
      <c r="Z146" s="122">
        <f t="shared" ref="Z146:Z158" si="57">R146-(V146/(LN(10)*8.314)*(1/298.15-1/(273.15+15)))</f>
        <v>11.014684976451353</v>
      </c>
      <c r="AA146" s="123">
        <f t="shared" ref="AA146:AA158" si="58">S146-(V146/(LN(10)*8.314)*(1/298.15-1/(273.15+15)))</f>
        <v>11.428341736399558</v>
      </c>
      <c r="AB146" s="109">
        <f t="shared" si="55"/>
        <v>11.59714522238702</v>
      </c>
    </row>
    <row r="147" spans="1:28">
      <c r="A147" s="39"/>
      <c r="B147" s="40" t="s">
        <v>19</v>
      </c>
      <c r="C147" s="110">
        <v>0.31259999999999999</v>
      </c>
      <c r="D147" s="111">
        <v>1.1777</v>
      </c>
      <c r="E147" s="111">
        <v>1.1505000000000001</v>
      </c>
      <c r="F147" s="111">
        <v>11.324199999999999</v>
      </c>
      <c r="G147" s="111">
        <v>1.9723999999999999</v>
      </c>
      <c r="H147" s="111">
        <v>0.6966</v>
      </c>
      <c r="I147" s="111">
        <v>2.7446999999999999</v>
      </c>
      <c r="J147" s="158"/>
      <c r="K147" s="114">
        <f t="shared" si="44"/>
        <v>6368600.4031465892</v>
      </c>
      <c r="L147" s="114">
        <f t="shared" si="45"/>
        <v>13643537.848436305</v>
      </c>
      <c r="M147" s="114">
        <f t="shared" si="46"/>
        <v>894659.95758036512</v>
      </c>
      <c r="N147" s="114">
        <f t="shared" si="47"/>
        <v>2728996.6339838272</v>
      </c>
      <c r="O147" s="158"/>
      <c r="P147" s="117">
        <f t="shared" si="48"/>
        <v>13.055438850040106</v>
      </c>
      <c r="Q147" s="117">
        <f t="shared" si="49"/>
        <v>13.386321850040105</v>
      </c>
      <c r="R147" s="117">
        <f t="shared" si="50"/>
        <v>12.189201738142874</v>
      </c>
      <c r="S147" s="117">
        <f t="shared" si="51"/>
        <v>12.636853498091076</v>
      </c>
      <c r="T147" s="158"/>
      <c r="U147" s="161">
        <f t="shared" si="52"/>
        <v>-130.40762000000001</v>
      </c>
      <c r="V147" s="163">
        <f t="shared" si="53"/>
        <v>-132803.2991</v>
      </c>
      <c r="W147" s="158"/>
      <c r="X147" s="122">
        <f t="shared" si="56"/>
        <v>12.247962674422554</v>
      </c>
      <c r="Y147" s="122">
        <f t="shared" si="54"/>
        <v>12.578845674422553</v>
      </c>
      <c r="Z147" s="122">
        <f t="shared" si="57"/>
        <v>11.381725562525322</v>
      </c>
      <c r="AA147" s="123">
        <f t="shared" si="58"/>
        <v>11.829377322473524</v>
      </c>
      <c r="AB147" s="109">
        <f t="shared" si="55"/>
        <v>12.009477808460987</v>
      </c>
    </row>
    <row r="148" spans="1:28">
      <c r="A148" s="44"/>
      <c r="B148" s="45" t="s">
        <v>21</v>
      </c>
      <c r="C148" s="110">
        <v>0.31259999999999999</v>
      </c>
      <c r="D148" s="111">
        <v>1.1808000000000001</v>
      </c>
      <c r="E148" s="111">
        <v>1.1536999999999999</v>
      </c>
      <c r="F148" s="111">
        <v>11.8186</v>
      </c>
      <c r="G148" s="111">
        <v>1.9767999999999999</v>
      </c>
      <c r="H148" s="111">
        <v>0.69489999999999996</v>
      </c>
      <c r="I148" s="111">
        <v>2.8856000000000002</v>
      </c>
      <c r="J148" s="158"/>
      <c r="K148" s="114">
        <f t="shared" si="44"/>
        <v>18237781.152086936</v>
      </c>
      <c r="L148" s="114">
        <f t="shared" si="45"/>
        <v>40538717.028562941</v>
      </c>
      <c r="M148" s="114">
        <f t="shared" si="46"/>
        <v>2202926.4630534528</v>
      </c>
      <c r="N148" s="114">
        <f t="shared" si="47"/>
        <v>7266813.2601592774</v>
      </c>
      <c r="O148" s="158"/>
      <c r="P148" s="117">
        <f t="shared" si="48"/>
        <v>13.512366850040106</v>
      </c>
      <c r="Q148" s="117">
        <f t="shared" si="49"/>
        <v>13.859264850040104</v>
      </c>
      <c r="R148" s="117">
        <f t="shared" si="50"/>
        <v>12.580543738142874</v>
      </c>
      <c r="S148" s="117">
        <f t="shared" si="51"/>
        <v>13.062194498091079</v>
      </c>
      <c r="T148" s="158"/>
      <c r="U148" s="161">
        <f t="shared" si="52"/>
        <v>-134.41450000000003</v>
      </c>
      <c r="V148" s="163">
        <f t="shared" si="53"/>
        <v>-136810.17910000004</v>
      </c>
      <c r="W148" s="158"/>
      <c r="X148" s="122">
        <f t="shared" si="56"/>
        <v>12.680527875000514</v>
      </c>
      <c r="Y148" s="122">
        <f t="shared" si="54"/>
        <v>13.027425875000512</v>
      </c>
      <c r="Z148" s="122">
        <f t="shared" si="57"/>
        <v>11.748704763103282</v>
      </c>
      <c r="AA148" s="123">
        <f t="shared" si="58"/>
        <v>12.230355523051488</v>
      </c>
      <c r="AB148" s="109">
        <f t="shared" si="55"/>
        <v>12.421753509038949</v>
      </c>
    </row>
    <row r="149" spans="1:28">
      <c r="A149" s="34" t="s">
        <v>159</v>
      </c>
      <c r="B149" s="35" t="s">
        <v>3</v>
      </c>
      <c r="C149" s="99">
        <v>0</v>
      </c>
      <c r="D149" s="100">
        <v>0.05</v>
      </c>
      <c r="E149" s="100">
        <v>0.05</v>
      </c>
      <c r="F149" s="100">
        <v>3.718</v>
      </c>
      <c r="G149" s="100">
        <v>0.2</v>
      </c>
      <c r="H149" s="100">
        <v>0</v>
      </c>
      <c r="I149" s="100">
        <v>1.2358</v>
      </c>
      <c r="J149" s="158"/>
      <c r="K149" s="103">
        <f t="shared" si="44"/>
        <v>4.0777819578344422E-4</v>
      </c>
      <c r="L149" s="103">
        <f t="shared" si="45"/>
        <v>5.9188590781891369E-4</v>
      </c>
      <c r="M149" s="103">
        <f t="shared" si="46"/>
        <v>1.7888008805873117E-3</v>
      </c>
      <c r="N149" s="103">
        <f t="shared" si="47"/>
        <v>4.0934359559176227E-4</v>
      </c>
      <c r="O149" s="158"/>
      <c r="P149" s="104">
        <f t="shared" si="48"/>
        <v>2.8618188500401036</v>
      </c>
      <c r="Q149" s="104">
        <f t="shared" si="49"/>
        <v>3.0236328500401037</v>
      </c>
      <c r="R149" s="104">
        <f t="shared" si="50"/>
        <v>3.4901057381428733</v>
      </c>
      <c r="S149" s="104">
        <f t="shared" si="51"/>
        <v>2.8129384980910763</v>
      </c>
      <c r="T149" s="158"/>
      <c r="U149" s="160">
        <f t="shared" si="52"/>
        <v>-32.625639999999997</v>
      </c>
      <c r="V149" s="165">
        <f t="shared" si="53"/>
        <v>-35021.319099999993</v>
      </c>
      <c r="W149" s="158"/>
      <c r="X149" s="107">
        <f t="shared" si="56"/>
        <v>2.6488807603721947</v>
      </c>
      <c r="Y149" s="107">
        <f t="shared" si="54"/>
        <v>2.8106947603721948</v>
      </c>
      <c r="Z149" s="107">
        <f t="shared" si="57"/>
        <v>3.2771676484749643</v>
      </c>
      <c r="AA149" s="108">
        <f t="shared" si="58"/>
        <v>2.6000004084231674</v>
      </c>
      <c r="AB149" s="145">
        <f t="shared" si="55"/>
        <v>2.8341858944106302</v>
      </c>
    </row>
    <row r="150" spans="1:28">
      <c r="A150" s="39"/>
      <c r="B150" s="40" t="s">
        <v>5</v>
      </c>
      <c r="C150" s="110">
        <v>0</v>
      </c>
      <c r="D150" s="111">
        <v>0.05</v>
      </c>
      <c r="E150" s="111">
        <v>0.05</v>
      </c>
      <c r="F150" s="111">
        <v>4.2130000000000001</v>
      </c>
      <c r="G150" s="111">
        <v>0.2</v>
      </c>
      <c r="H150" s="111">
        <v>-0.01</v>
      </c>
      <c r="I150" s="112">
        <v>1.3767</v>
      </c>
      <c r="K150" s="113">
        <f t="shared" si="44"/>
        <v>1.1490951721714006E-3</v>
      </c>
      <c r="L150" s="114">
        <f t="shared" si="45"/>
        <v>1.7276151346572867E-3</v>
      </c>
      <c r="M150" s="114">
        <f t="shared" si="46"/>
        <v>4.3491361149887251E-3</v>
      </c>
      <c r="N150" s="114">
        <f t="shared" si="47"/>
        <v>1.0721659235303862E-3</v>
      </c>
      <c r="O150" s="158"/>
      <c r="P150" s="117">
        <f t="shared" si="48"/>
        <v>3.3117508500401036</v>
      </c>
      <c r="Q150" s="117">
        <f t="shared" si="49"/>
        <v>3.4888418500401044</v>
      </c>
      <c r="R150" s="117">
        <f t="shared" si="50"/>
        <v>3.8759467381428743</v>
      </c>
      <c r="S150" s="117">
        <f t="shared" si="51"/>
        <v>3.2311124980910777</v>
      </c>
      <c r="T150" s="158"/>
      <c r="U150" s="161">
        <f t="shared" si="52"/>
        <v>-36.557660000000006</v>
      </c>
      <c r="V150" s="163">
        <f t="shared" si="53"/>
        <v>-38953.339100000005</v>
      </c>
      <c r="W150" s="158"/>
      <c r="X150" s="122">
        <f t="shared" si="56"/>
        <v>3.0749051278542634</v>
      </c>
      <c r="Y150" s="122">
        <f t="shared" si="54"/>
        <v>3.2519961278542642</v>
      </c>
      <c r="Z150" s="122">
        <f t="shared" si="57"/>
        <v>3.6391010159570341</v>
      </c>
      <c r="AA150" s="123">
        <f t="shared" si="58"/>
        <v>2.9942667759052375</v>
      </c>
      <c r="AB150" s="109">
        <f t="shared" si="55"/>
        <v>3.2400672618927002</v>
      </c>
    </row>
    <row r="151" spans="1:28">
      <c r="A151" s="39"/>
      <c r="B151" s="40" t="s">
        <v>7</v>
      </c>
      <c r="C151" s="110">
        <v>0</v>
      </c>
      <c r="D151" s="111">
        <v>0.05</v>
      </c>
      <c r="E151" s="111">
        <v>0.05</v>
      </c>
      <c r="F151" s="111">
        <v>4.7069999999999999</v>
      </c>
      <c r="G151" s="111">
        <v>0.21</v>
      </c>
      <c r="H151" s="111">
        <v>-0.01</v>
      </c>
      <c r="I151" s="112">
        <v>1.5176000000000001</v>
      </c>
      <c r="K151" s="113">
        <f t="shared" si="44"/>
        <v>3.3377822438901876E-3</v>
      </c>
      <c r="L151" s="114">
        <f t="shared" si="45"/>
        <v>5.2293294086953775E-3</v>
      </c>
      <c r="M151" s="114">
        <f t="shared" si="46"/>
        <v>1.0792051272990042E-2</v>
      </c>
      <c r="N151" s="115">
        <f t="shared" si="47"/>
        <v>2.8995860387782992E-3</v>
      </c>
      <c r="P151" s="116">
        <f t="shared" si="48"/>
        <v>3.7748528500401037</v>
      </c>
      <c r="Q151" s="117">
        <f t="shared" si="49"/>
        <v>3.9698408500401046</v>
      </c>
      <c r="R151" s="117">
        <f t="shared" si="50"/>
        <v>4.2706477381428742</v>
      </c>
      <c r="S151" s="117">
        <f t="shared" si="51"/>
        <v>3.6631864980910764</v>
      </c>
      <c r="T151" s="158"/>
      <c r="U151" s="161">
        <f t="shared" si="52"/>
        <v>-40.661379999999994</v>
      </c>
      <c r="V151" s="163">
        <f t="shared" si="53"/>
        <v>-43057.059099999999</v>
      </c>
      <c r="W151" s="158"/>
      <c r="X151" s="122">
        <f t="shared" si="56"/>
        <v>3.5130555178124823</v>
      </c>
      <c r="Y151" s="122">
        <f t="shared" si="54"/>
        <v>3.7080435178124831</v>
      </c>
      <c r="Z151" s="122">
        <f t="shared" si="57"/>
        <v>4.0088504059152523</v>
      </c>
      <c r="AA151" s="123">
        <f t="shared" si="58"/>
        <v>3.401389165863455</v>
      </c>
      <c r="AB151" s="109">
        <f t="shared" si="55"/>
        <v>3.6578346518509179</v>
      </c>
    </row>
    <row r="152" spans="1:28">
      <c r="A152" s="39"/>
      <c r="B152" s="40" t="s">
        <v>9</v>
      </c>
      <c r="C152" s="110">
        <v>0</v>
      </c>
      <c r="D152" s="111">
        <v>0.06</v>
      </c>
      <c r="E152" s="111">
        <v>0.06</v>
      </c>
      <c r="F152" s="111">
        <v>5.202</v>
      </c>
      <c r="G152" s="111">
        <v>0.21</v>
      </c>
      <c r="H152" s="111">
        <v>-0.01</v>
      </c>
      <c r="I152" s="112">
        <v>1.6585000000000001</v>
      </c>
      <c r="K152" s="113">
        <f t="shared" si="44"/>
        <v>9.4970778928067517E-3</v>
      </c>
      <c r="L152" s="114">
        <f t="shared" si="45"/>
        <v>1.5362256070263921E-2</v>
      </c>
      <c r="M152" s="114">
        <f t="shared" si="46"/>
        <v>2.6573269985596108E-2</v>
      </c>
      <c r="N152" s="115">
        <f t="shared" si="47"/>
        <v>7.6596689520938071E-3</v>
      </c>
      <c r="P152" s="116">
        <f t="shared" si="48"/>
        <v>4.2289848500401046</v>
      </c>
      <c r="Q152" s="117">
        <f t="shared" si="49"/>
        <v>4.4378498500401049</v>
      </c>
      <c r="R152" s="117">
        <f t="shared" si="50"/>
        <v>4.6619887381428748</v>
      </c>
      <c r="S152" s="118">
        <f t="shared" si="51"/>
        <v>4.0850604980910772</v>
      </c>
      <c r="U152" s="119">
        <f t="shared" si="52"/>
        <v>-44.593399999999995</v>
      </c>
      <c r="V152" s="163">
        <f t="shared" si="53"/>
        <v>-46989.079099999995</v>
      </c>
      <c r="W152" s="158"/>
      <c r="X152" s="122">
        <f t="shared" si="56"/>
        <v>3.9432798852945519</v>
      </c>
      <c r="Y152" s="122">
        <f t="shared" si="54"/>
        <v>4.1521448852945522</v>
      </c>
      <c r="Z152" s="122">
        <f t="shared" si="57"/>
        <v>4.3762837733973221</v>
      </c>
      <c r="AA152" s="123">
        <f t="shared" si="58"/>
        <v>3.7993555333455244</v>
      </c>
      <c r="AB152" s="109">
        <f t="shared" si="55"/>
        <v>4.0677660193329874</v>
      </c>
    </row>
    <row r="153" spans="1:28">
      <c r="A153" s="39"/>
      <c r="B153" s="40" t="s">
        <v>11</v>
      </c>
      <c r="C153" s="110">
        <v>0</v>
      </c>
      <c r="D153" s="111">
        <v>0.06</v>
      </c>
      <c r="E153" s="111">
        <v>0.06</v>
      </c>
      <c r="F153" s="111">
        <v>5.6959999999999997</v>
      </c>
      <c r="G153" s="111">
        <v>0.22</v>
      </c>
      <c r="H153" s="111">
        <v>-0.01</v>
      </c>
      <c r="I153" s="112">
        <v>1.7994000000000001</v>
      </c>
      <c r="K153" s="113">
        <f t="shared" si="44"/>
        <v>2.7586207589360628E-2</v>
      </c>
      <c r="L153" s="114">
        <f t="shared" si="45"/>
        <v>4.6500112114424362E-2</v>
      </c>
      <c r="M153" s="114">
        <f t="shared" si="46"/>
        <v>6.593955318786425E-2</v>
      </c>
      <c r="N153" s="115">
        <f t="shared" si="47"/>
        <v>2.0714955276719738E-2</v>
      </c>
      <c r="P153" s="116">
        <f t="shared" si="48"/>
        <v>4.6920868500401038</v>
      </c>
      <c r="Q153" s="117">
        <f t="shared" si="49"/>
        <v>4.9188488500401046</v>
      </c>
      <c r="R153" s="117">
        <f t="shared" si="50"/>
        <v>5.0566897381428744</v>
      </c>
      <c r="S153" s="118">
        <f t="shared" si="51"/>
        <v>4.5171344980910764</v>
      </c>
      <c r="U153" s="119">
        <f t="shared" si="52"/>
        <v>-48.697119999999998</v>
      </c>
      <c r="V153" s="120">
        <f t="shared" si="53"/>
        <v>-51092.799099999997</v>
      </c>
      <c r="X153" s="121">
        <f t="shared" si="56"/>
        <v>4.3814302752527698</v>
      </c>
      <c r="Y153" s="122">
        <f t="shared" si="54"/>
        <v>4.6081922752527706</v>
      </c>
      <c r="Z153" s="122">
        <f t="shared" si="57"/>
        <v>4.7460331633555404</v>
      </c>
      <c r="AA153" s="123">
        <f t="shared" si="58"/>
        <v>4.2064779233037424</v>
      </c>
      <c r="AB153" s="109">
        <f t="shared" si="55"/>
        <v>4.4855334092912056</v>
      </c>
    </row>
    <row r="154" spans="1:28">
      <c r="A154" s="39"/>
      <c r="B154" s="40" t="s">
        <v>13</v>
      </c>
      <c r="C154" s="110">
        <v>0</v>
      </c>
      <c r="D154" s="111">
        <v>0.06</v>
      </c>
      <c r="E154" s="111">
        <v>0.06</v>
      </c>
      <c r="F154" s="111">
        <v>6.1909999999999998</v>
      </c>
      <c r="G154" s="111">
        <v>0.22</v>
      </c>
      <c r="H154" s="111">
        <v>-0.01</v>
      </c>
      <c r="I154" s="112">
        <v>1.9402999999999999</v>
      </c>
      <c r="K154" s="113">
        <f t="shared" si="44"/>
        <v>7.7736324029170412E-2</v>
      </c>
      <c r="L154" s="114">
        <f t="shared" si="45"/>
        <v>0.13572598433399113</v>
      </c>
      <c r="M154" s="114">
        <f t="shared" si="46"/>
        <v>0.16031974004921237</v>
      </c>
      <c r="N154" s="115">
        <f t="shared" si="47"/>
        <v>5.4257277735217463E-2</v>
      </c>
      <c r="P154" s="116">
        <f t="shared" si="48"/>
        <v>5.1420188500401034</v>
      </c>
      <c r="Q154" s="117">
        <f t="shared" si="49"/>
        <v>5.3840578500401044</v>
      </c>
      <c r="R154" s="117">
        <f t="shared" si="50"/>
        <v>5.4425307381428745</v>
      </c>
      <c r="S154" s="118">
        <f t="shared" si="51"/>
        <v>4.9353084980910769</v>
      </c>
      <c r="U154" s="119">
        <f t="shared" si="52"/>
        <v>-52.629139999999992</v>
      </c>
      <c r="V154" s="120">
        <f t="shared" si="53"/>
        <v>-55024.819099999993</v>
      </c>
      <c r="X154" s="121">
        <f t="shared" si="56"/>
        <v>4.8074546427348377</v>
      </c>
      <c r="Y154" s="122">
        <f t="shared" si="54"/>
        <v>5.0494936427348387</v>
      </c>
      <c r="Z154" s="122">
        <f t="shared" si="57"/>
        <v>5.1079665308376088</v>
      </c>
      <c r="AA154" s="123">
        <f t="shared" si="58"/>
        <v>4.6007442907858112</v>
      </c>
      <c r="AB154" s="109">
        <f t="shared" si="55"/>
        <v>4.8914147767732743</v>
      </c>
    </row>
    <row r="155" spans="1:28">
      <c r="A155" s="39"/>
      <c r="B155" s="40" t="s">
        <v>15</v>
      </c>
      <c r="C155" s="110">
        <v>0</v>
      </c>
      <c r="D155" s="111">
        <v>7.0000000000000007E-2</v>
      </c>
      <c r="E155" s="111">
        <v>7.0000000000000007E-2</v>
      </c>
      <c r="F155" s="111">
        <v>6.6849999999999996</v>
      </c>
      <c r="G155" s="111">
        <v>0.23</v>
      </c>
      <c r="H155" s="111">
        <v>-0.01</v>
      </c>
      <c r="I155" s="112">
        <v>2.0811999999999999</v>
      </c>
      <c r="K155" s="113">
        <f t="shared" si="44"/>
        <v>0.22799535546583627</v>
      </c>
      <c r="L155" s="114">
        <f t="shared" si="45"/>
        <v>0.41348713337098358</v>
      </c>
      <c r="M155" s="114">
        <f t="shared" si="46"/>
        <v>0.40289140262864115</v>
      </c>
      <c r="N155" s="115">
        <f t="shared" si="47"/>
        <v>0.1479898738570618</v>
      </c>
      <c r="P155" s="116">
        <f t="shared" si="48"/>
        <v>5.6093208500401044</v>
      </c>
      <c r="Q155" s="117">
        <f t="shared" si="49"/>
        <v>5.8678568500401038</v>
      </c>
      <c r="R155" s="117">
        <f t="shared" si="50"/>
        <v>5.8427317381428736</v>
      </c>
      <c r="S155" s="118">
        <f t="shared" si="51"/>
        <v>5.3710824980910763</v>
      </c>
      <c r="U155" s="119">
        <f t="shared" si="52"/>
        <v>-56.732859999999995</v>
      </c>
      <c r="V155" s="120">
        <f t="shared" si="53"/>
        <v>-59128.539099999995</v>
      </c>
      <c r="X155" s="121">
        <f t="shared" si="56"/>
        <v>5.2498050326930574</v>
      </c>
      <c r="Y155" s="122">
        <f t="shared" si="54"/>
        <v>5.5083410326930569</v>
      </c>
      <c r="Z155" s="122">
        <f t="shared" si="57"/>
        <v>5.4832159207958266</v>
      </c>
      <c r="AA155" s="123">
        <f t="shared" si="58"/>
        <v>5.0115666807440293</v>
      </c>
      <c r="AB155" s="109">
        <f t="shared" si="55"/>
        <v>5.3132321667314928</v>
      </c>
    </row>
    <row r="156" spans="1:28">
      <c r="A156" s="39"/>
      <c r="B156" s="40" t="s">
        <v>17</v>
      </c>
      <c r="C156" s="110">
        <v>0</v>
      </c>
      <c r="D156" s="111">
        <v>7.0000000000000007E-2</v>
      </c>
      <c r="E156" s="111">
        <v>7.0000000000000007E-2</v>
      </c>
      <c r="F156" s="111">
        <v>7.18</v>
      </c>
      <c r="G156" s="111">
        <v>0.23</v>
      </c>
      <c r="H156" s="111">
        <v>-0.02</v>
      </c>
      <c r="I156" s="112">
        <v>2.2221000000000002</v>
      </c>
      <c r="K156" s="113">
        <f t="shared" si="44"/>
        <v>0.64247761393899216</v>
      </c>
      <c r="L156" s="114">
        <f t="shared" si="45"/>
        <v>1.2068992016216722</v>
      </c>
      <c r="M156" s="114">
        <f t="shared" si="46"/>
        <v>0.97955539300460304</v>
      </c>
      <c r="N156" s="115">
        <f t="shared" si="47"/>
        <v>0.38761984182926634</v>
      </c>
      <c r="P156" s="116">
        <f t="shared" si="48"/>
        <v>6.0592528500401039</v>
      </c>
      <c r="Q156" s="117">
        <f t="shared" si="49"/>
        <v>6.3330658500401036</v>
      </c>
      <c r="R156" s="117">
        <f t="shared" si="50"/>
        <v>6.2285727381428737</v>
      </c>
      <c r="S156" s="118">
        <f t="shared" si="51"/>
        <v>5.7892564980910777</v>
      </c>
      <c r="U156" s="119">
        <f t="shared" si="52"/>
        <v>-60.664879999999997</v>
      </c>
      <c r="V156" s="120">
        <f t="shared" si="53"/>
        <v>-63060.559099999999</v>
      </c>
      <c r="X156" s="121">
        <f t="shared" si="56"/>
        <v>5.6758294001751253</v>
      </c>
      <c r="Y156" s="122">
        <f t="shared" si="54"/>
        <v>5.9496424001751249</v>
      </c>
      <c r="Z156" s="122">
        <f t="shared" si="57"/>
        <v>5.845149288277895</v>
      </c>
      <c r="AA156" s="123">
        <f t="shared" si="58"/>
        <v>5.405833048226099</v>
      </c>
      <c r="AB156" s="109">
        <f t="shared" si="55"/>
        <v>5.7191135342135615</v>
      </c>
    </row>
    <row r="157" spans="1:28">
      <c r="A157" s="39"/>
      <c r="B157" s="40" t="s">
        <v>19</v>
      </c>
      <c r="C157" s="110">
        <v>0</v>
      </c>
      <c r="D157" s="111">
        <v>7.0000000000000007E-2</v>
      </c>
      <c r="E157" s="111">
        <v>7.0000000000000007E-2</v>
      </c>
      <c r="F157" s="111">
        <v>7.6740000000000004</v>
      </c>
      <c r="G157" s="111">
        <v>0.23</v>
      </c>
      <c r="H157" s="111">
        <v>-0.02</v>
      </c>
      <c r="I157" s="112">
        <v>2.363</v>
      </c>
      <c r="K157" s="113">
        <f t="shared" si="44"/>
        <v>1.8078400362210678</v>
      </c>
      <c r="L157" s="114">
        <f t="shared" si="45"/>
        <v>3.5186008234803872</v>
      </c>
      <c r="M157" s="114">
        <f t="shared" si="46"/>
        <v>2.3780993817132625</v>
      </c>
      <c r="N157" s="115">
        <f t="shared" si="47"/>
        <v>1.0138646944669438</v>
      </c>
      <c r="P157" s="116">
        <f t="shared" si="48"/>
        <v>6.5085548500401043</v>
      </c>
      <c r="Q157" s="117">
        <f t="shared" si="49"/>
        <v>6.797764850040104</v>
      </c>
      <c r="R157" s="117">
        <f t="shared" si="50"/>
        <v>6.6137737381428741</v>
      </c>
      <c r="S157" s="118">
        <f t="shared" si="51"/>
        <v>6.2068304980910769</v>
      </c>
      <c r="U157" s="119">
        <f t="shared" si="52"/>
        <v>-64.59259999999999</v>
      </c>
      <c r="V157" s="120">
        <f t="shared" si="53"/>
        <v>-66988.279099999985</v>
      </c>
      <c r="X157" s="121">
        <f t="shared" si="56"/>
        <v>6.1012499126971047</v>
      </c>
      <c r="Y157" s="122">
        <f t="shared" si="54"/>
        <v>6.3904599126971044</v>
      </c>
      <c r="Z157" s="122">
        <f t="shared" si="57"/>
        <v>6.2064688007998745</v>
      </c>
      <c r="AA157" s="123">
        <f t="shared" si="58"/>
        <v>5.7995255607480773</v>
      </c>
      <c r="AB157" s="109">
        <f t="shared" si="55"/>
        <v>6.1244260467355405</v>
      </c>
    </row>
    <row r="158" spans="1:28">
      <c r="A158" s="44"/>
      <c r="B158" s="45" t="s">
        <v>21</v>
      </c>
      <c r="C158" s="124">
        <v>0</v>
      </c>
      <c r="D158" s="125">
        <v>0.08</v>
      </c>
      <c r="E158" s="125">
        <v>0.08</v>
      </c>
      <c r="F158" s="125">
        <v>8.1690000000000005</v>
      </c>
      <c r="G158" s="125">
        <v>0.24</v>
      </c>
      <c r="H158" s="125">
        <v>-0.02</v>
      </c>
      <c r="I158" s="126">
        <v>2.5038999999999998</v>
      </c>
      <c r="K158" s="127">
        <f t="shared" si="44"/>
        <v>5.3099691755149969</v>
      </c>
      <c r="L158" s="128">
        <f t="shared" si="45"/>
        <v>10.731958880406079</v>
      </c>
      <c r="M158" s="128">
        <f t="shared" si="46"/>
        <v>5.9850943350448524</v>
      </c>
      <c r="N158" s="129">
        <f t="shared" si="47"/>
        <v>2.7691979408362584</v>
      </c>
      <c r="P158" s="130">
        <f t="shared" si="48"/>
        <v>6.9764868500401045</v>
      </c>
      <c r="Q158" s="131">
        <f t="shared" si="49"/>
        <v>7.2820738500401037</v>
      </c>
      <c r="R158" s="131">
        <f t="shared" si="50"/>
        <v>7.0146147381428738</v>
      </c>
      <c r="S158" s="132">
        <f t="shared" si="51"/>
        <v>6.6432044980910776</v>
      </c>
      <c r="U158" s="133">
        <f t="shared" si="52"/>
        <v>-68.700620000000001</v>
      </c>
      <c r="V158" s="134">
        <f t="shared" si="53"/>
        <v>-71096.299099999989</v>
      </c>
      <c r="X158" s="135">
        <f t="shared" si="56"/>
        <v>6.5442041576154129</v>
      </c>
      <c r="Y158" s="136">
        <f t="shared" si="54"/>
        <v>6.849791157615412</v>
      </c>
      <c r="Z158" s="136">
        <f t="shared" si="57"/>
        <v>6.5823320457181822</v>
      </c>
      <c r="AA158" s="137">
        <f t="shared" si="58"/>
        <v>6.210921805666386</v>
      </c>
      <c r="AB158" s="138">
        <f t="shared" si="55"/>
        <v>6.5468122916538487</v>
      </c>
    </row>
    <row r="159" spans="1:28">
      <c r="AB159" s="139"/>
    </row>
    <row r="160" spans="1:28">
      <c r="AB160" s="139"/>
    </row>
    <row r="161" spans="1:156">
      <c r="AB161" s="139"/>
    </row>
    <row r="162" spans="1:156">
      <c r="AB162" s="139"/>
    </row>
    <row r="163" spans="1:156">
      <c r="AB163" s="139"/>
    </row>
    <row r="164" spans="1:156">
      <c r="AB164" s="139"/>
    </row>
    <row r="165" spans="1:156">
      <c r="AB165" s="139"/>
    </row>
    <row r="166" spans="1:156" s="24" customForma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4"/>
      <c r="Q166" s="4"/>
      <c r="R166" s="4"/>
      <c r="S166" s="4"/>
      <c r="T166" s="3"/>
      <c r="Y166" s="56"/>
      <c r="Z166" s="56"/>
      <c r="AA166" s="56"/>
      <c r="AB166" s="139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</row>
    <row r="167" spans="1:156" s="24" customForma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4"/>
      <c r="Q167" s="4"/>
      <c r="R167" s="4"/>
      <c r="S167" s="4"/>
      <c r="T167" s="3"/>
      <c r="Y167" s="56"/>
      <c r="Z167" s="56"/>
      <c r="AA167" s="56"/>
      <c r="AB167" s="139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</row>
    <row r="168" spans="1:156" s="24" customFormat="1">
      <c r="A168" s="3"/>
      <c r="B168" s="4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4"/>
      <c r="Q168" s="4"/>
      <c r="R168" s="4"/>
      <c r="S168" s="4"/>
      <c r="T168" s="3"/>
      <c r="Y168" s="56"/>
      <c r="Z168" s="56"/>
      <c r="AA168" s="56"/>
      <c r="AB168" s="139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</row>
    <row r="169" spans="1:156" s="24" customForma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4"/>
      <c r="Q169" s="4"/>
      <c r="R169" s="4"/>
      <c r="S169" s="4"/>
      <c r="T169" s="3"/>
      <c r="Y169" s="56"/>
      <c r="Z169" s="56"/>
      <c r="AA169" s="56"/>
      <c r="AB169" s="139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</row>
    <row r="170" spans="1:156" s="24" customForma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4"/>
      <c r="Q170" s="4"/>
      <c r="R170" s="4"/>
      <c r="S170" s="4"/>
      <c r="T170" s="3"/>
      <c r="Y170" s="56"/>
      <c r="Z170" s="56"/>
      <c r="AA170" s="56"/>
      <c r="AB170" s="139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</row>
    <row r="171" spans="1:156" s="24" customForma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4"/>
      <c r="Q171" s="4"/>
      <c r="R171" s="4"/>
      <c r="S171" s="4"/>
      <c r="T171" s="3"/>
      <c r="Y171" s="56"/>
      <c r="Z171" s="56"/>
      <c r="AA171" s="56"/>
      <c r="AB171" s="139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</row>
    <row r="172" spans="1:156" s="24" customForma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4"/>
      <c r="Q172" s="4"/>
      <c r="R172" s="4"/>
      <c r="S172" s="4"/>
      <c r="T172" s="3"/>
      <c r="Y172" s="56"/>
      <c r="Z172" s="56"/>
      <c r="AA172" s="56"/>
      <c r="AB172" s="139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</row>
    <row r="173" spans="1:156" s="24" customFormat="1">
      <c r="A173" s="3"/>
      <c r="B173" s="4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4"/>
      <c r="Q173" s="4"/>
      <c r="R173" s="4"/>
      <c r="S173" s="4"/>
      <c r="T173" s="3"/>
      <c r="Y173" s="56"/>
      <c r="Z173" s="56"/>
      <c r="AA173" s="56"/>
      <c r="AB173" s="139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</row>
    <row r="174" spans="1:156" s="24" customForma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4"/>
      <c r="Q174" s="4"/>
      <c r="R174" s="4"/>
      <c r="S174" s="4"/>
      <c r="T174" s="3"/>
      <c r="Y174" s="56"/>
      <c r="Z174" s="56"/>
      <c r="AA174" s="56"/>
      <c r="AB174" s="139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</row>
    <row r="175" spans="1:156" s="24" customForma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4"/>
      <c r="Q175" s="4"/>
      <c r="R175" s="4"/>
      <c r="S175" s="4"/>
      <c r="T175" s="3"/>
      <c r="Y175" s="56"/>
      <c r="Z175" s="56"/>
      <c r="AA175" s="56"/>
      <c r="AB175" s="139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</row>
    <row r="176" spans="1:156" s="24" customForma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4"/>
      <c r="Q176" s="4"/>
      <c r="R176" s="4"/>
      <c r="S176" s="4"/>
      <c r="T176" s="3"/>
      <c r="Y176" s="56"/>
      <c r="Z176" s="56"/>
      <c r="AA176" s="56"/>
      <c r="AB176" s="139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</row>
    <row r="177" spans="1:156" s="24" customFormat="1">
      <c r="A177" s="3"/>
      <c r="B177" s="4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4"/>
      <c r="Q177" s="4"/>
      <c r="R177" s="4"/>
      <c r="S177" s="4"/>
      <c r="T177" s="3"/>
      <c r="Y177" s="56"/>
      <c r="Z177" s="56"/>
      <c r="AA177" s="56"/>
      <c r="AB177" s="139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</row>
    <row r="178" spans="1:156" s="24" customForma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4"/>
      <c r="Q178" s="4"/>
      <c r="R178" s="4"/>
      <c r="S178" s="4"/>
      <c r="T178" s="3"/>
      <c r="Y178" s="56"/>
      <c r="Z178" s="56"/>
      <c r="AA178" s="56"/>
      <c r="AB178" s="139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</row>
    <row r="179" spans="1:156" s="24" customForma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4"/>
      <c r="Q179" s="4"/>
      <c r="R179" s="4"/>
      <c r="S179" s="4"/>
      <c r="T179" s="3"/>
      <c r="Y179" s="56"/>
      <c r="Z179" s="56"/>
      <c r="AA179" s="56"/>
      <c r="AB179" s="139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</row>
    <row r="180" spans="1:156" s="24" customForma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4"/>
      <c r="Q180" s="4"/>
      <c r="R180" s="4"/>
      <c r="S180" s="4"/>
      <c r="T180" s="3"/>
      <c r="Y180" s="56"/>
      <c r="Z180" s="56"/>
      <c r="AA180" s="56"/>
      <c r="AB180" s="139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</row>
    <row r="181" spans="1:156" s="24" customForma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4"/>
      <c r="Q181" s="4"/>
      <c r="R181" s="4"/>
      <c r="S181" s="4"/>
      <c r="T181" s="3"/>
      <c r="Y181" s="56"/>
      <c r="Z181" s="56"/>
      <c r="AA181" s="56"/>
      <c r="AB181" s="139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</row>
    <row r="182" spans="1:156" s="24" customFormat="1">
      <c r="A182" s="3"/>
      <c r="B182" s="4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4"/>
      <c r="Q182" s="4"/>
      <c r="R182" s="4"/>
      <c r="S182" s="4"/>
      <c r="T182" s="3"/>
      <c r="Y182" s="56"/>
      <c r="Z182" s="56"/>
      <c r="AA182" s="56"/>
      <c r="AB182" s="139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</row>
    <row r="183" spans="1:156" s="24" customForma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4"/>
      <c r="Q183" s="4"/>
      <c r="R183" s="4"/>
      <c r="S183" s="4"/>
      <c r="T183" s="3"/>
      <c r="Y183" s="56"/>
      <c r="Z183" s="56"/>
      <c r="AA183" s="56"/>
      <c r="AB183" s="139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</row>
    <row r="184" spans="1:156" s="24" customForma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4"/>
      <c r="Q184" s="4"/>
      <c r="R184" s="4"/>
      <c r="S184" s="4"/>
      <c r="T184" s="3"/>
      <c r="Y184" s="56"/>
      <c r="Z184" s="56"/>
      <c r="AA184" s="56"/>
      <c r="AB184" s="139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</row>
    <row r="185" spans="1:156" s="24" customForma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4"/>
      <c r="Q185" s="4"/>
      <c r="R185" s="4"/>
      <c r="S185" s="4"/>
      <c r="T185" s="3"/>
      <c r="Y185" s="56"/>
      <c r="Z185" s="56"/>
      <c r="AA185" s="56"/>
      <c r="AB185" s="139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</row>
    <row r="186" spans="1:156" s="24" customForma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4"/>
      <c r="Q186" s="4"/>
      <c r="R186" s="4"/>
      <c r="S186" s="4"/>
      <c r="T186" s="3"/>
      <c r="Y186" s="56"/>
      <c r="Z186" s="56"/>
      <c r="AA186" s="56"/>
      <c r="AB186" s="139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</row>
    <row r="187" spans="1:156" s="24" customFormat="1">
      <c r="A187" s="3"/>
      <c r="B187" s="4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4"/>
      <c r="Q187" s="4"/>
      <c r="R187" s="4"/>
      <c r="S187" s="4"/>
      <c r="T187" s="3"/>
      <c r="Y187" s="56"/>
      <c r="Z187" s="56"/>
      <c r="AA187" s="56"/>
      <c r="AB187" s="139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</row>
    <row r="188" spans="1:156" s="24" customForma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4"/>
      <c r="Q188" s="4"/>
      <c r="R188" s="4"/>
      <c r="S188" s="4"/>
      <c r="T188" s="3"/>
      <c r="Y188" s="56"/>
      <c r="Z188" s="56"/>
      <c r="AA188" s="56"/>
      <c r="AB188" s="139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</row>
    <row r="189" spans="1:156" s="24" customForma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4"/>
      <c r="Q189" s="4"/>
      <c r="R189" s="4"/>
      <c r="S189" s="4"/>
      <c r="T189" s="3"/>
      <c r="Y189" s="56"/>
      <c r="Z189" s="56"/>
      <c r="AA189" s="56"/>
      <c r="AB189" s="139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</row>
    <row r="190" spans="1:156" s="24" customForma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4"/>
      <c r="Q190" s="4"/>
      <c r="R190" s="4"/>
      <c r="S190" s="4"/>
      <c r="T190" s="3"/>
      <c r="Y190" s="56"/>
      <c r="Z190" s="56"/>
      <c r="AA190" s="56"/>
      <c r="AB190" s="139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</row>
    <row r="191" spans="1:156" s="24" customForma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4"/>
      <c r="Q191" s="4"/>
      <c r="R191" s="4"/>
      <c r="S191" s="4"/>
      <c r="T191" s="3"/>
      <c r="Y191" s="56"/>
      <c r="Z191" s="56"/>
      <c r="AA191" s="56"/>
      <c r="AB191" s="139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</row>
    <row r="192" spans="1:156" s="24" customForma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4"/>
      <c r="Q192" s="4"/>
      <c r="R192" s="4"/>
      <c r="S192" s="4"/>
      <c r="T192" s="3"/>
      <c r="Y192" s="56"/>
      <c r="Z192" s="56"/>
      <c r="AA192" s="56"/>
      <c r="AB192" s="139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</row>
    <row r="193" spans="1:156" s="24" customForma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4"/>
      <c r="Q193" s="4"/>
      <c r="R193" s="4"/>
      <c r="S193" s="4"/>
      <c r="T193" s="3"/>
      <c r="Y193" s="56"/>
      <c r="Z193" s="56"/>
      <c r="AA193" s="56"/>
      <c r="AB193" s="139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</row>
    <row r="194" spans="1:156" s="24" customForma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4"/>
      <c r="Q194" s="4"/>
      <c r="R194" s="4"/>
      <c r="S194" s="4"/>
      <c r="T194" s="3"/>
      <c r="Y194" s="56"/>
      <c r="Z194" s="56"/>
      <c r="AA194" s="56"/>
      <c r="AB194" s="139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</row>
    <row r="195" spans="1:156" s="24" customForma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4"/>
      <c r="Q195" s="4"/>
      <c r="R195" s="4"/>
      <c r="S195" s="4"/>
      <c r="T195" s="3"/>
      <c r="Y195" s="56"/>
      <c r="Z195" s="56"/>
      <c r="AA195" s="56"/>
      <c r="AB195" s="139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</row>
    <row r="196" spans="1:156" s="24" customForma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4"/>
      <c r="Q196" s="4"/>
      <c r="R196" s="4"/>
      <c r="S196" s="4"/>
      <c r="T196" s="3"/>
      <c r="Y196" s="56"/>
      <c r="Z196" s="56"/>
      <c r="AA196" s="56"/>
      <c r="AB196" s="139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</row>
    <row r="197" spans="1:156" s="24" customForma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4"/>
      <c r="Q197" s="4"/>
      <c r="R197" s="4"/>
      <c r="S197" s="4"/>
      <c r="T197" s="3"/>
      <c r="Y197" s="56"/>
      <c r="Z197" s="56"/>
      <c r="AA197" s="56"/>
      <c r="AB197" s="139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</row>
    <row r="198" spans="1:156" s="24" customForma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4"/>
      <c r="Q198" s="4"/>
      <c r="R198" s="4"/>
      <c r="S198" s="4"/>
      <c r="T198" s="3"/>
      <c r="Y198" s="56"/>
      <c r="Z198" s="56"/>
      <c r="AA198" s="56"/>
      <c r="AB198" s="139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</row>
    <row r="199" spans="1:156" s="24" customForma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4"/>
      <c r="Q199" s="4"/>
      <c r="R199" s="4"/>
      <c r="S199" s="4"/>
      <c r="T199" s="3"/>
      <c r="Y199" s="56"/>
      <c r="Z199" s="56"/>
      <c r="AA199" s="56"/>
      <c r="AB199" s="139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</row>
    <row r="200" spans="1:156" s="24" customForma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4"/>
      <c r="Q200" s="4"/>
      <c r="R200" s="4"/>
      <c r="S200" s="4"/>
      <c r="T200" s="3"/>
      <c r="Y200" s="56"/>
      <c r="Z200" s="56"/>
      <c r="AA200" s="56"/>
      <c r="AB200" s="139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</row>
    <row r="201" spans="1:156" s="24" customForma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4"/>
      <c r="Q201" s="4"/>
      <c r="R201" s="4"/>
      <c r="S201" s="4"/>
      <c r="T201" s="3"/>
      <c r="Y201" s="56"/>
      <c r="Z201" s="56"/>
      <c r="AA201" s="56"/>
      <c r="AB201" s="139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</row>
    <row r="202" spans="1:156" s="24" customForma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4"/>
      <c r="Q202" s="4"/>
      <c r="R202" s="4"/>
      <c r="S202" s="4"/>
      <c r="T202" s="3"/>
      <c r="Y202" s="56"/>
      <c r="Z202" s="56"/>
      <c r="AA202" s="56"/>
      <c r="AB202" s="139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</row>
    <row r="203" spans="1:156" s="24" customForma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4"/>
      <c r="Q203" s="4"/>
      <c r="R203" s="4"/>
      <c r="S203" s="4"/>
      <c r="T203" s="3"/>
      <c r="Y203" s="56"/>
      <c r="Z203" s="56"/>
      <c r="AA203" s="56"/>
      <c r="AB203" s="139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</row>
    <row r="204" spans="1:156" s="24" customForma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4"/>
      <c r="Q204" s="4"/>
      <c r="R204" s="4"/>
      <c r="S204" s="4"/>
      <c r="T204" s="3"/>
      <c r="Y204" s="56"/>
      <c r="Z204" s="56"/>
      <c r="AA204" s="56"/>
      <c r="AB204" s="139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</row>
    <row r="205" spans="1:156" s="24" customForma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4"/>
      <c r="Q205" s="4"/>
      <c r="R205" s="4"/>
      <c r="S205" s="4"/>
      <c r="T205" s="3"/>
      <c r="Y205" s="56"/>
      <c r="Z205" s="56"/>
      <c r="AA205" s="56"/>
      <c r="AB205" s="139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</row>
    <row r="206" spans="1:156" s="24" customForma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4"/>
      <c r="Q206" s="4"/>
      <c r="R206" s="4"/>
      <c r="S206" s="4"/>
      <c r="T206" s="3"/>
      <c r="Y206" s="56"/>
      <c r="Z206" s="56"/>
      <c r="AA206" s="56"/>
      <c r="AB206" s="139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  <c r="DI206" s="3"/>
      <c r="DJ206" s="3"/>
      <c r="DK206" s="3"/>
      <c r="DL206" s="3"/>
      <c r="DM206" s="3"/>
      <c r="DN206" s="3"/>
      <c r="DO206" s="3"/>
      <c r="DP206" s="3"/>
      <c r="DQ206" s="3"/>
      <c r="DR206" s="3"/>
      <c r="DS206" s="3"/>
      <c r="DT206" s="3"/>
      <c r="DU206" s="3"/>
      <c r="DV206" s="3"/>
      <c r="DW206" s="3"/>
      <c r="DX206" s="3"/>
      <c r="DY206" s="3"/>
      <c r="DZ206" s="3"/>
      <c r="EA206" s="3"/>
      <c r="EB206" s="3"/>
      <c r="EC206" s="3"/>
      <c r="ED206" s="3"/>
      <c r="EE206" s="3"/>
      <c r="EF206" s="3"/>
      <c r="EG206" s="3"/>
      <c r="EH206" s="3"/>
      <c r="EI206" s="3"/>
      <c r="EJ206" s="3"/>
      <c r="EK206" s="3"/>
      <c r="EL206" s="3"/>
      <c r="EM206" s="3"/>
      <c r="EN206" s="3"/>
      <c r="EO206" s="3"/>
      <c r="EP206" s="3"/>
      <c r="EQ206" s="3"/>
      <c r="ER206" s="3"/>
      <c r="ES206" s="3"/>
      <c r="ET206" s="3"/>
      <c r="EU206" s="3"/>
      <c r="EV206" s="3"/>
      <c r="EW206" s="3"/>
      <c r="EX206" s="3"/>
      <c r="EY206" s="3"/>
      <c r="EZ206" s="3"/>
    </row>
    <row r="207" spans="1:156" s="24" customForma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4"/>
      <c r="Q207" s="4"/>
      <c r="R207" s="4"/>
      <c r="S207" s="4"/>
      <c r="T207" s="3"/>
      <c r="Y207" s="56"/>
      <c r="Z207" s="56"/>
      <c r="AA207" s="56"/>
      <c r="AB207" s="139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</row>
    <row r="208" spans="1:156" s="24" customForma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4"/>
      <c r="Q208" s="4"/>
      <c r="R208" s="4"/>
      <c r="S208" s="4"/>
      <c r="T208" s="3"/>
      <c r="Y208" s="56"/>
      <c r="Z208" s="56"/>
      <c r="AA208" s="56"/>
      <c r="AB208" s="139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</row>
    <row r="209" spans="1:156" s="24" customForma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4"/>
      <c r="Q209" s="4"/>
      <c r="R209" s="4"/>
      <c r="S209" s="4"/>
      <c r="T209" s="3"/>
      <c r="Y209" s="56"/>
      <c r="Z209" s="56"/>
      <c r="AA209" s="56"/>
      <c r="AB209" s="139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</row>
    <row r="210" spans="1:156" s="24" customForma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4"/>
      <c r="Q210" s="4"/>
      <c r="R210" s="4"/>
      <c r="S210" s="4"/>
      <c r="T210" s="3"/>
      <c r="Y210" s="56"/>
      <c r="Z210" s="56"/>
      <c r="AA210" s="56"/>
      <c r="AB210" s="139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</row>
    <row r="211" spans="1:156" s="24" customForma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4"/>
      <c r="Q211" s="4"/>
      <c r="R211" s="4"/>
      <c r="S211" s="4"/>
      <c r="T211" s="3"/>
      <c r="Y211" s="56"/>
      <c r="Z211" s="56"/>
      <c r="AA211" s="56"/>
      <c r="AB211" s="139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</row>
    <row r="212" spans="1:156" s="24" customForma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4"/>
      <c r="Q212" s="4"/>
      <c r="R212" s="4"/>
      <c r="S212" s="4"/>
      <c r="T212" s="3"/>
      <c r="Y212" s="56"/>
      <c r="Z212" s="56"/>
      <c r="AA212" s="56"/>
      <c r="AB212" s="139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</row>
    <row r="213" spans="1:156" s="24" customForma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4"/>
      <c r="Q213" s="4"/>
      <c r="R213" s="4"/>
      <c r="S213" s="4"/>
      <c r="T213" s="3"/>
      <c r="Y213" s="56"/>
      <c r="Z213" s="56"/>
      <c r="AA213" s="56"/>
      <c r="AB213" s="139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</row>
    <row r="214" spans="1:156" s="24" customForma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4"/>
      <c r="Q214" s="4"/>
      <c r="R214" s="4"/>
      <c r="S214" s="4"/>
      <c r="T214" s="3"/>
      <c r="Y214" s="56"/>
      <c r="Z214" s="56"/>
      <c r="AA214" s="56"/>
      <c r="AB214" s="139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</row>
    <row r="215" spans="1:156" s="24" customForma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4"/>
      <c r="Q215" s="4"/>
      <c r="R215" s="4"/>
      <c r="S215" s="4"/>
      <c r="T215" s="3"/>
      <c r="Y215" s="56"/>
      <c r="Z215" s="56"/>
      <c r="AA215" s="56"/>
      <c r="AB215" s="139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</row>
    <row r="216" spans="1:156" s="24" customForma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4"/>
      <c r="Q216" s="4"/>
      <c r="R216" s="4"/>
      <c r="S216" s="4"/>
      <c r="T216" s="3"/>
      <c r="Y216" s="56"/>
      <c r="Z216" s="56"/>
      <c r="AA216" s="56"/>
      <c r="AB216" s="139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</row>
    <row r="217" spans="1:156" s="24" customForma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4"/>
      <c r="Q217" s="4"/>
      <c r="R217" s="4"/>
      <c r="S217" s="4"/>
      <c r="T217" s="3"/>
      <c r="Y217" s="56"/>
      <c r="Z217" s="56"/>
      <c r="AA217" s="56"/>
      <c r="AB217" s="139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</row>
    <row r="218" spans="1:156" s="24" customForma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4"/>
      <c r="Q218" s="4"/>
      <c r="R218" s="4"/>
      <c r="S218" s="4"/>
      <c r="T218" s="3"/>
      <c r="Y218" s="56"/>
      <c r="Z218" s="56"/>
      <c r="AA218" s="56"/>
      <c r="AB218" s="139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</row>
    <row r="219" spans="1:156" s="24" customForma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4"/>
      <c r="Q219" s="4"/>
      <c r="R219" s="4"/>
      <c r="S219" s="4"/>
      <c r="T219" s="3"/>
      <c r="Y219" s="56"/>
      <c r="Z219" s="56"/>
      <c r="AA219" s="56"/>
      <c r="AB219" s="139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</row>
    <row r="220" spans="1:156" s="24" customForma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4"/>
      <c r="Q220" s="4"/>
      <c r="R220" s="4"/>
      <c r="S220" s="4"/>
      <c r="T220" s="3"/>
      <c r="Y220" s="56"/>
      <c r="Z220" s="56"/>
      <c r="AA220" s="56"/>
      <c r="AB220" s="139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</row>
    <row r="221" spans="1:156" s="24" customForma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4"/>
      <c r="Q221" s="4"/>
      <c r="R221" s="4"/>
      <c r="S221" s="4"/>
      <c r="T221" s="3"/>
      <c r="Y221" s="56"/>
      <c r="Z221" s="56"/>
      <c r="AA221" s="56"/>
      <c r="AB221" s="139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</row>
    <row r="222" spans="1:156" s="24" customForma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4"/>
      <c r="Q222" s="4"/>
      <c r="R222" s="4"/>
      <c r="S222" s="4"/>
      <c r="T222" s="3"/>
      <c r="Y222" s="56"/>
      <c r="Z222" s="56"/>
      <c r="AA222" s="56"/>
      <c r="AB222" s="139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</row>
    <row r="223" spans="1:156" s="24" customForma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4"/>
      <c r="Q223" s="4"/>
      <c r="R223" s="4"/>
      <c r="S223" s="4"/>
      <c r="T223" s="3"/>
      <c r="Y223" s="56"/>
      <c r="Z223" s="56"/>
      <c r="AA223" s="56"/>
      <c r="AB223" s="139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</row>
    <row r="224" spans="1:156" s="24" customForma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4"/>
      <c r="Q224" s="4"/>
      <c r="R224" s="4"/>
      <c r="S224" s="4"/>
      <c r="T224" s="3"/>
      <c r="Y224" s="56"/>
      <c r="Z224" s="56"/>
      <c r="AA224" s="56"/>
      <c r="AB224" s="139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</row>
    <row r="225" spans="1:156" s="24" customForma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4"/>
      <c r="Q225" s="4"/>
      <c r="R225" s="4"/>
      <c r="S225" s="4"/>
      <c r="T225" s="3"/>
      <c r="Y225" s="56"/>
      <c r="Z225" s="56"/>
      <c r="AA225" s="56"/>
      <c r="AB225" s="139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</row>
    <row r="226" spans="1:156" s="24" customForma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4"/>
      <c r="Q226" s="4"/>
      <c r="R226" s="4"/>
      <c r="S226" s="4"/>
      <c r="T226" s="3"/>
      <c r="Y226" s="56"/>
      <c r="Z226" s="56"/>
      <c r="AA226" s="56"/>
      <c r="AB226" s="139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</row>
    <row r="227" spans="1:156" s="24" customForma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4"/>
      <c r="Q227" s="4"/>
      <c r="R227" s="4"/>
      <c r="S227" s="4"/>
      <c r="T227" s="3"/>
      <c r="Y227" s="56"/>
      <c r="Z227" s="56"/>
      <c r="AA227" s="56"/>
      <c r="AB227" s="139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</row>
    <row r="228" spans="1:156" s="24" customForma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4"/>
      <c r="Q228" s="4"/>
      <c r="R228" s="4"/>
      <c r="S228" s="4"/>
      <c r="T228" s="3"/>
      <c r="Y228" s="56"/>
      <c r="Z228" s="56"/>
      <c r="AA228" s="56"/>
      <c r="AB228" s="139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</row>
    <row r="229" spans="1:156" s="24" customForma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4"/>
      <c r="Q229" s="4"/>
      <c r="R229" s="4"/>
      <c r="S229" s="4"/>
      <c r="T229" s="3"/>
      <c r="Y229" s="56"/>
      <c r="Z229" s="56"/>
      <c r="AA229" s="56"/>
      <c r="AB229" s="139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</row>
    <row r="230" spans="1:156" s="24" customForma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4"/>
      <c r="Q230" s="4"/>
      <c r="R230" s="4"/>
      <c r="S230" s="4"/>
      <c r="T230" s="3"/>
      <c r="Y230" s="56"/>
      <c r="Z230" s="56"/>
      <c r="AA230" s="56"/>
      <c r="AB230" s="139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</row>
    <row r="231" spans="1:156" s="24" customForma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4"/>
      <c r="Q231" s="4"/>
      <c r="R231" s="4"/>
      <c r="S231" s="4"/>
      <c r="T231" s="3"/>
      <c r="Y231" s="56"/>
      <c r="Z231" s="56"/>
      <c r="AA231" s="56"/>
      <c r="AB231" s="139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</row>
    <row r="232" spans="1:156" s="24" customForma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4"/>
      <c r="Q232" s="4"/>
      <c r="R232" s="4"/>
      <c r="S232" s="4"/>
      <c r="T232" s="3"/>
      <c r="Y232" s="56"/>
      <c r="Z232" s="56"/>
      <c r="AA232" s="56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</row>
    <row r="233" spans="1:156" s="24" customForma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4"/>
      <c r="Q233" s="4"/>
      <c r="R233" s="4"/>
      <c r="S233" s="4"/>
      <c r="T233" s="3"/>
      <c r="Y233" s="56"/>
      <c r="Z233" s="56"/>
      <c r="AA233" s="56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</row>
    <row r="234" spans="1:156" s="24" customForma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4"/>
      <c r="Q234" s="4"/>
      <c r="R234" s="4"/>
      <c r="S234" s="4"/>
      <c r="T234" s="3"/>
      <c r="Y234" s="56"/>
      <c r="Z234" s="56"/>
      <c r="AA234" s="56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P234" s="3"/>
      <c r="DQ234" s="3"/>
      <c r="DR234" s="3"/>
      <c r="DS234" s="3"/>
      <c r="DT234" s="3"/>
      <c r="DU234" s="3"/>
      <c r="DV234" s="3"/>
      <c r="DW234" s="3"/>
      <c r="DX234" s="3"/>
      <c r="DY234" s="3"/>
      <c r="DZ234" s="3"/>
      <c r="EA234" s="3"/>
      <c r="EB234" s="3"/>
      <c r="EC234" s="3"/>
      <c r="ED234" s="3"/>
      <c r="EE234" s="3"/>
      <c r="EF234" s="3"/>
      <c r="EG234" s="3"/>
      <c r="EH234" s="3"/>
      <c r="EI234" s="3"/>
      <c r="EJ234" s="3"/>
      <c r="EK234" s="3"/>
      <c r="EL234" s="3"/>
      <c r="EM234" s="3"/>
      <c r="EN234" s="3"/>
      <c r="EO234" s="3"/>
      <c r="EP234" s="3"/>
      <c r="EQ234" s="3"/>
      <c r="ER234" s="3"/>
      <c r="ES234" s="3"/>
      <c r="ET234" s="3"/>
      <c r="EU234" s="3"/>
      <c r="EV234" s="3"/>
      <c r="EW234" s="3"/>
      <c r="EX234" s="3"/>
      <c r="EY234" s="3"/>
      <c r="EZ234" s="3"/>
    </row>
    <row r="235" spans="1:156" s="24" customForma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4"/>
      <c r="Q235" s="4"/>
      <c r="R235" s="4"/>
      <c r="S235" s="4"/>
      <c r="T235" s="3"/>
      <c r="Y235" s="56"/>
      <c r="Z235" s="56"/>
      <c r="AA235" s="56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</row>
    <row r="236" spans="1:156" s="24" customForma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4"/>
      <c r="Q236" s="4"/>
      <c r="R236" s="4"/>
      <c r="S236" s="4"/>
      <c r="T236" s="3"/>
      <c r="Y236" s="56"/>
      <c r="Z236" s="56"/>
      <c r="AA236" s="56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  <c r="DP236" s="3"/>
      <c r="DQ236" s="3"/>
      <c r="DR236" s="3"/>
      <c r="DS236" s="3"/>
      <c r="DT236" s="3"/>
      <c r="DU236" s="3"/>
      <c r="DV236" s="3"/>
      <c r="DW236" s="3"/>
      <c r="DX236" s="3"/>
      <c r="DY236" s="3"/>
      <c r="DZ236" s="3"/>
      <c r="EA236" s="3"/>
      <c r="EB236" s="3"/>
      <c r="EC236" s="3"/>
      <c r="ED236" s="3"/>
      <c r="EE236" s="3"/>
      <c r="EF236" s="3"/>
      <c r="EG236" s="3"/>
      <c r="EH236" s="3"/>
      <c r="EI236" s="3"/>
      <c r="EJ236" s="3"/>
      <c r="EK236" s="3"/>
      <c r="EL236" s="3"/>
      <c r="EM236" s="3"/>
      <c r="EN236" s="3"/>
      <c r="EO236" s="3"/>
      <c r="EP236" s="3"/>
      <c r="EQ236" s="3"/>
      <c r="ER236" s="3"/>
      <c r="ES236" s="3"/>
      <c r="ET236" s="3"/>
      <c r="EU236" s="3"/>
      <c r="EV236" s="3"/>
      <c r="EW236" s="3"/>
      <c r="EX236" s="3"/>
      <c r="EY236" s="3"/>
      <c r="EZ236" s="3"/>
    </row>
    <row r="237" spans="1:156" s="24" customForma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4"/>
      <c r="Q237" s="4"/>
      <c r="R237" s="4"/>
      <c r="S237" s="4"/>
      <c r="T237" s="3"/>
      <c r="Y237" s="56"/>
      <c r="Z237" s="56"/>
      <c r="AA237" s="56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</row>
    <row r="238" spans="1:156" s="24" customForma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4"/>
      <c r="Q238" s="4"/>
      <c r="R238" s="4"/>
      <c r="S238" s="4"/>
      <c r="T238" s="3"/>
      <c r="Y238" s="56"/>
      <c r="Z238" s="56"/>
      <c r="AA238" s="56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  <c r="DW238" s="3"/>
      <c r="DX238" s="3"/>
      <c r="DY238" s="3"/>
      <c r="DZ238" s="3"/>
      <c r="EA238" s="3"/>
      <c r="EB238" s="3"/>
      <c r="EC238" s="3"/>
      <c r="ED238" s="3"/>
      <c r="EE238" s="3"/>
      <c r="EF238" s="3"/>
      <c r="EG238" s="3"/>
      <c r="EH238" s="3"/>
      <c r="EI238" s="3"/>
      <c r="EJ238" s="3"/>
      <c r="EK238" s="3"/>
      <c r="EL238" s="3"/>
      <c r="EM238" s="3"/>
      <c r="EN238" s="3"/>
      <c r="EO238" s="3"/>
      <c r="EP238" s="3"/>
      <c r="EQ238" s="3"/>
      <c r="ER238" s="3"/>
      <c r="ES238" s="3"/>
      <c r="ET238" s="3"/>
      <c r="EU238" s="3"/>
      <c r="EV238" s="3"/>
      <c r="EW238" s="3"/>
      <c r="EX238" s="3"/>
      <c r="EY238" s="3"/>
      <c r="EZ238" s="3"/>
    </row>
    <row r="239" spans="1:156" s="24" customForma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4"/>
      <c r="Q239" s="4"/>
      <c r="R239" s="4"/>
      <c r="S239" s="4"/>
      <c r="T239" s="3"/>
      <c r="Y239" s="56"/>
      <c r="Z239" s="56"/>
      <c r="AA239" s="56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  <c r="DJ239" s="3"/>
      <c r="DK239" s="3"/>
      <c r="DL239" s="3"/>
      <c r="DM239" s="3"/>
      <c r="DN239" s="3"/>
      <c r="DO239" s="3"/>
      <c r="DP239" s="3"/>
      <c r="DQ239" s="3"/>
      <c r="DR239" s="3"/>
      <c r="DS239" s="3"/>
      <c r="DT239" s="3"/>
      <c r="DU239" s="3"/>
      <c r="DV239" s="3"/>
      <c r="DW239" s="3"/>
      <c r="DX239" s="3"/>
      <c r="DY239" s="3"/>
      <c r="DZ239" s="3"/>
      <c r="EA239" s="3"/>
      <c r="EB239" s="3"/>
      <c r="EC239" s="3"/>
      <c r="ED239" s="3"/>
      <c r="EE239" s="3"/>
      <c r="EF239" s="3"/>
      <c r="EG239" s="3"/>
      <c r="EH239" s="3"/>
      <c r="EI239" s="3"/>
      <c r="EJ239" s="3"/>
      <c r="EK239" s="3"/>
      <c r="EL239" s="3"/>
      <c r="EM239" s="3"/>
      <c r="EN239" s="3"/>
      <c r="EO239" s="3"/>
      <c r="EP239" s="3"/>
      <c r="EQ239" s="3"/>
      <c r="ER239" s="3"/>
      <c r="ES239" s="3"/>
      <c r="ET239" s="3"/>
      <c r="EU239" s="3"/>
      <c r="EV239" s="3"/>
      <c r="EW239" s="3"/>
      <c r="EX239" s="3"/>
      <c r="EY239" s="3"/>
      <c r="EZ239" s="3"/>
    </row>
    <row r="240" spans="1:156" s="24" customForma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4"/>
      <c r="Q240" s="4"/>
      <c r="R240" s="4"/>
      <c r="S240" s="4"/>
      <c r="T240" s="3"/>
      <c r="Y240" s="56"/>
      <c r="Z240" s="56"/>
      <c r="AA240" s="56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  <c r="DI240" s="3"/>
      <c r="DJ240" s="3"/>
      <c r="DK240" s="3"/>
      <c r="DL240" s="3"/>
      <c r="DM240" s="3"/>
      <c r="DN240" s="3"/>
      <c r="DO240" s="3"/>
      <c r="DP240" s="3"/>
      <c r="DQ240" s="3"/>
      <c r="DR240" s="3"/>
      <c r="DS240" s="3"/>
      <c r="DT240" s="3"/>
      <c r="DU240" s="3"/>
      <c r="DV240" s="3"/>
      <c r="DW240" s="3"/>
      <c r="DX240" s="3"/>
      <c r="DY240" s="3"/>
      <c r="DZ240" s="3"/>
      <c r="EA240" s="3"/>
      <c r="EB240" s="3"/>
      <c r="EC240" s="3"/>
      <c r="ED240" s="3"/>
      <c r="EE240" s="3"/>
      <c r="EF240" s="3"/>
      <c r="EG240" s="3"/>
      <c r="EH240" s="3"/>
      <c r="EI240" s="3"/>
      <c r="EJ240" s="3"/>
      <c r="EK240" s="3"/>
      <c r="EL240" s="3"/>
      <c r="EM240" s="3"/>
      <c r="EN240" s="3"/>
      <c r="EO240" s="3"/>
      <c r="EP240" s="3"/>
      <c r="EQ240" s="3"/>
      <c r="ER240" s="3"/>
      <c r="ES240" s="3"/>
      <c r="ET240" s="3"/>
      <c r="EU240" s="3"/>
      <c r="EV240" s="3"/>
      <c r="EW240" s="3"/>
      <c r="EX240" s="3"/>
      <c r="EY240" s="3"/>
      <c r="EZ240" s="3"/>
    </row>
    <row r="241" spans="1:156" s="24" customForma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4"/>
      <c r="Q241" s="4"/>
      <c r="R241" s="4"/>
      <c r="S241" s="4"/>
      <c r="T241" s="3"/>
      <c r="Y241" s="56"/>
      <c r="Z241" s="56"/>
      <c r="AA241" s="56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  <c r="DJ241" s="3"/>
      <c r="DK241" s="3"/>
      <c r="DL241" s="3"/>
      <c r="DM241" s="3"/>
      <c r="DN241" s="3"/>
      <c r="DO241" s="3"/>
      <c r="DP241" s="3"/>
      <c r="DQ241" s="3"/>
      <c r="DR241" s="3"/>
      <c r="DS241" s="3"/>
      <c r="DT241" s="3"/>
      <c r="DU241" s="3"/>
      <c r="DV241" s="3"/>
      <c r="DW241" s="3"/>
      <c r="DX241" s="3"/>
      <c r="DY241" s="3"/>
      <c r="DZ241" s="3"/>
      <c r="EA241" s="3"/>
      <c r="EB241" s="3"/>
      <c r="EC241" s="3"/>
      <c r="ED241" s="3"/>
      <c r="EE241" s="3"/>
      <c r="EF241" s="3"/>
      <c r="EG241" s="3"/>
      <c r="EH241" s="3"/>
      <c r="EI241" s="3"/>
      <c r="EJ241" s="3"/>
      <c r="EK241" s="3"/>
      <c r="EL241" s="3"/>
      <c r="EM241" s="3"/>
      <c r="EN241" s="3"/>
      <c r="EO241" s="3"/>
      <c r="EP241" s="3"/>
      <c r="EQ241" s="3"/>
      <c r="ER241" s="3"/>
      <c r="ES241" s="3"/>
      <c r="ET241" s="3"/>
      <c r="EU241" s="3"/>
      <c r="EV241" s="3"/>
      <c r="EW241" s="3"/>
      <c r="EX241" s="3"/>
      <c r="EY241" s="3"/>
      <c r="EZ241" s="3"/>
    </row>
    <row r="242" spans="1:156" s="24" customForma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4"/>
      <c r="Q242" s="4"/>
      <c r="R242" s="4"/>
      <c r="S242" s="4"/>
      <c r="T242" s="3"/>
      <c r="Y242" s="56"/>
      <c r="Z242" s="56"/>
      <c r="AA242" s="56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  <c r="DP242" s="3"/>
      <c r="DQ242" s="3"/>
      <c r="DR242" s="3"/>
      <c r="DS242" s="3"/>
      <c r="DT242" s="3"/>
      <c r="DU242" s="3"/>
      <c r="DV242" s="3"/>
      <c r="DW242" s="3"/>
      <c r="DX242" s="3"/>
      <c r="DY242" s="3"/>
      <c r="DZ242" s="3"/>
      <c r="EA242" s="3"/>
      <c r="EB242" s="3"/>
      <c r="EC242" s="3"/>
      <c r="ED242" s="3"/>
      <c r="EE242" s="3"/>
      <c r="EF242" s="3"/>
      <c r="EG242" s="3"/>
      <c r="EH242" s="3"/>
      <c r="EI242" s="3"/>
      <c r="EJ242" s="3"/>
      <c r="EK242" s="3"/>
      <c r="EL242" s="3"/>
      <c r="EM242" s="3"/>
      <c r="EN242" s="3"/>
      <c r="EO242" s="3"/>
      <c r="EP242" s="3"/>
      <c r="EQ242" s="3"/>
      <c r="ER242" s="3"/>
      <c r="ES242" s="3"/>
      <c r="ET242" s="3"/>
      <c r="EU242" s="3"/>
      <c r="EV242" s="3"/>
      <c r="EW242" s="3"/>
      <c r="EX242" s="3"/>
      <c r="EY242" s="3"/>
      <c r="EZ242" s="3"/>
    </row>
    <row r="243" spans="1:156" s="24" customForma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4"/>
      <c r="Q243" s="4"/>
      <c r="R243" s="4"/>
      <c r="S243" s="4"/>
      <c r="T243" s="3"/>
      <c r="Y243" s="56"/>
      <c r="Z243" s="56"/>
      <c r="AA243" s="56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  <c r="DW243" s="3"/>
      <c r="DX243" s="3"/>
      <c r="DY243" s="3"/>
      <c r="DZ243" s="3"/>
      <c r="EA243" s="3"/>
      <c r="EB243" s="3"/>
      <c r="EC243" s="3"/>
      <c r="ED243" s="3"/>
      <c r="EE243" s="3"/>
      <c r="EF243" s="3"/>
      <c r="EG243" s="3"/>
      <c r="EH243" s="3"/>
      <c r="EI243" s="3"/>
      <c r="EJ243" s="3"/>
      <c r="EK243" s="3"/>
      <c r="EL243" s="3"/>
      <c r="EM243" s="3"/>
      <c r="EN243" s="3"/>
      <c r="EO243" s="3"/>
      <c r="EP243" s="3"/>
      <c r="EQ243" s="3"/>
      <c r="ER243" s="3"/>
      <c r="ES243" s="3"/>
      <c r="ET243" s="3"/>
      <c r="EU243" s="3"/>
      <c r="EV243" s="3"/>
      <c r="EW243" s="3"/>
      <c r="EX243" s="3"/>
      <c r="EY243" s="3"/>
      <c r="EZ243" s="3"/>
    </row>
    <row r="244" spans="1:156" s="24" customForma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4"/>
      <c r="Q244" s="4"/>
      <c r="R244" s="4"/>
      <c r="S244" s="4"/>
      <c r="T244" s="3"/>
      <c r="Y244" s="56"/>
      <c r="Z244" s="56"/>
      <c r="AA244" s="56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  <c r="DJ244" s="3"/>
      <c r="DK244" s="3"/>
      <c r="DL244" s="3"/>
      <c r="DM244" s="3"/>
      <c r="DN244" s="3"/>
      <c r="DO244" s="3"/>
      <c r="DP244" s="3"/>
      <c r="DQ244" s="3"/>
      <c r="DR244" s="3"/>
      <c r="DS244" s="3"/>
      <c r="DT244" s="3"/>
      <c r="DU244" s="3"/>
      <c r="DV244" s="3"/>
      <c r="DW244" s="3"/>
      <c r="DX244" s="3"/>
      <c r="DY244" s="3"/>
      <c r="DZ244" s="3"/>
      <c r="EA244" s="3"/>
      <c r="EB244" s="3"/>
      <c r="EC244" s="3"/>
      <c r="ED244" s="3"/>
      <c r="EE244" s="3"/>
      <c r="EF244" s="3"/>
      <c r="EG244" s="3"/>
      <c r="EH244" s="3"/>
      <c r="EI244" s="3"/>
      <c r="EJ244" s="3"/>
      <c r="EK244" s="3"/>
      <c r="EL244" s="3"/>
      <c r="EM244" s="3"/>
      <c r="EN244" s="3"/>
      <c r="EO244" s="3"/>
      <c r="EP244" s="3"/>
      <c r="EQ244" s="3"/>
      <c r="ER244" s="3"/>
      <c r="ES244" s="3"/>
      <c r="ET244" s="3"/>
      <c r="EU244" s="3"/>
      <c r="EV244" s="3"/>
      <c r="EW244" s="3"/>
      <c r="EX244" s="3"/>
      <c r="EY244" s="3"/>
      <c r="EZ244" s="3"/>
    </row>
    <row r="245" spans="1:156" s="24" customForma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4"/>
      <c r="Q245" s="4"/>
      <c r="R245" s="4"/>
      <c r="S245" s="4"/>
      <c r="T245" s="3"/>
      <c r="Y245" s="56"/>
      <c r="Z245" s="56"/>
      <c r="AA245" s="56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  <c r="DJ245" s="3"/>
      <c r="DK245" s="3"/>
      <c r="DL245" s="3"/>
      <c r="DM245" s="3"/>
      <c r="DN245" s="3"/>
      <c r="DO245" s="3"/>
      <c r="DP245" s="3"/>
      <c r="DQ245" s="3"/>
      <c r="DR245" s="3"/>
      <c r="DS245" s="3"/>
      <c r="DT245" s="3"/>
      <c r="DU245" s="3"/>
      <c r="DV245" s="3"/>
      <c r="DW245" s="3"/>
      <c r="DX245" s="3"/>
      <c r="DY245" s="3"/>
      <c r="DZ245" s="3"/>
      <c r="EA245" s="3"/>
      <c r="EB245" s="3"/>
      <c r="EC245" s="3"/>
      <c r="ED245" s="3"/>
      <c r="EE245" s="3"/>
      <c r="EF245" s="3"/>
      <c r="EG245" s="3"/>
      <c r="EH245" s="3"/>
      <c r="EI245" s="3"/>
      <c r="EJ245" s="3"/>
      <c r="EK245" s="3"/>
      <c r="EL245" s="3"/>
      <c r="EM245" s="3"/>
      <c r="EN245" s="3"/>
      <c r="EO245" s="3"/>
      <c r="EP245" s="3"/>
      <c r="EQ245" s="3"/>
      <c r="ER245" s="3"/>
      <c r="ES245" s="3"/>
      <c r="ET245" s="3"/>
      <c r="EU245" s="3"/>
      <c r="EV245" s="3"/>
      <c r="EW245" s="3"/>
      <c r="EX245" s="3"/>
      <c r="EY245" s="3"/>
      <c r="EZ245" s="3"/>
    </row>
    <row r="263" spans="2:2">
      <c r="B263" s="4"/>
    </row>
    <row r="275" spans="2:2">
      <c r="B275" s="4"/>
    </row>
    <row r="286" spans="2:2">
      <c r="B286" s="4"/>
    </row>
    <row r="313" spans="2:2">
      <c r="B313" s="4"/>
    </row>
    <row r="318" spans="2:2" ht="15">
      <c r="B318" s="55"/>
    </row>
    <row r="319" spans="2:2" ht="15">
      <c r="B319" s="55"/>
    </row>
    <row r="320" spans="2:2" ht="15">
      <c r="B320" s="55"/>
    </row>
    <row r="321" spans="2:2" ht="15">
      <c r="B321" s="55"/>
    </row>
    <row r="322" spans="2:2" ht="15">
      <c r="B322" s="55"/>
    </row>
    <row r="323" spans="2:2">
      <c r="B323" s="4"/>
    </row>
    <row r="324" spans="2:2">
      <c r="B324" s="4"/>
    </row>
    <row r="325" spans="2:2">
      <c r="B325" s="4"/>
    </row>
    <row r="326" spans="2:2">
      <c r="B326" s="4"/>
    </row>
    <row r="327" spans="2:2">
      <c r="B327" s="4"/>
    </row>
    <row r="328" spans="2:2">
      <c r="B328" s="4"/>
    </row>
    <row r="329" spans="2:2">
      <c r="B329" s="4"/>
    </row>
    <row r="331" spans="2:2">
      <c r="B331" s="4"/>
    </row>
    <row r="332" spans="2:2">
      <c r="B332" s="4"/>
    </row>
    <row r="337" spans="2:2">
      <c r="B337" s="4"/>
    </row>
    <row r="357" spans="2:2">
      <c r="B357" s="4"/>
    </row>
    <row r="358" spans="2:2">
      <c r="B358" s="4"/>
    </row>
    <row r="359" spans="2:2">
      <c r="B359" s="4"/>
    </row>
    <row r="360" spans="2:2">
      <c r="B360" s="4"/>
    </row>
    <row r="361" spans="2:2">
      <c r="B361" s="4"/>
    </row>
    <row r="362" spans="2:2">
      <c r="B362" s="4"/>
    </row>
    <row r="363" spans="2:2">
      <c r="B363" s="4"/>
    </row>
    <row r="364" spans="2:2">
      <c r="B364" s="4"/>
    </row>
    <row r="365" spans="2:2">
      <c r="B365" s="4"/>
    </row>
    <row r="366" spans="2:2">
      <c r="B366" s="4"/>
    </row>
    <row r="372" spans="2:2" ht="13.5" customHeight="1"/>
    <row r="373" spans="2:2" ht="13.5" customHeight="1"/>
    <row r="374" spans="2:2" ht="13.5" customHeight="1"/>
    <row r="375" spans="2:2" ht="13.5" customHeight="1"/>
    <row r="376" spans="2:2" ht="13.5" customHeight="1"/>
    <row r="377" spans="2:2" ht="13.5" customHeight="1"/>
    <row r="378" spans="2:2">
      <c r="B378" s="4"/>
    </row>
    <row r="379" spans="2:2">
      <c r="B379" s="4"/>
    </row>
    <row r="380" spans="2:2">
      <c r="B380" s="4"/>
    </row>
    <row r="381" spans="2:2">
      <c r="B381" s="4"/>
    </row>
    <row r="382" spans="2:2">
      <c r="B382" s="4"/>
    </row>
    <row r="383" spans="2:2">
      <c r="B383" s="4"/>
    </row>
    <row r="384" spans="2:2">
      <c r="B384" s="4"/>
    </row>
    <row r="385" spans="2:2">
      <c r="B385" s="4"/>
    </row>
    <row r="386" spans="2:2">
      <c r="B386" s="4"/>
    </row>
    <row r="387" spans="2:2">
      <c r="B387" s="4"/>
    </row>
    <row r="388" spans="2:2">
      <c r="B388" s="4"/>
    </row>
    <row r="389" spans="2:2">
      <c r="B389" s="4"/>
    </row>
  </sheetData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6"/>
  <sheetViews>
    <sheetView topLeftCell="A3" workbookViewId="0">
      <selection activeCell="E12" sqref="E12"/>
    </sheetView>
  </sheetViews>
  <sheetFormatPr baseColWidth="10" defaultRowHeight="15" x14ac:dyDescent="0"/>
  <cols>
    <col min="1" max="1" width="6.6640625" style="184" bestFit="1" customWidth="1"/>
    <col min="2" max="2" width="7.83203125" style="184" bestFit="1" customWidth="1"/>
    <col min="3" max="3" width="13.83203125" style="186" customWidth="1"/>
    <col min="4" max="4" width="15.5" style="186" customWidth="1"/>
    <col min="5" max="16384" width="10.83203125" style="141"/>
  </cols>
  <sheetData>
    <row r="1" spans="1:4">
      <c r="A1" s="166"/>
      <c r="B1" s="167"/>
      <c r="C1" s="140" t="s">
        <v>519</v>
      </c>
      <c r="D1" s="168"/>
    </row>
    <row r="2" spans="1:4">
      <c r="A2" s="142" t="s">
        <v>0</v>
      </c>
      <c r="B2" s="143" t="s">
        <v>170</v>
      </c>
      <c r="C2" s="144" t="s">
        <v>538</v>
      </c>
      <c r="D2" s="168"/>
    </row>
    <row r="3" spans="1:4">
      <c r="A3" s="169"/>
      <c r="B3" s="170"/>
      <c r="C3" s="168" t="s">
        <v>539</v>
      </c>
      <c r="D3" s="168" t="s">
        <v>540</v>
      </c>
    </row>
    <row r="4" spans="1:4">
      <c r="A4" s="171" t="s">
        <v>2</v>
      </c>
      <c r="B4" s="172" t="s">
        <v>3</v>
      </c>
      <c r="C4" s="173">
        <v>4.7089289237780676</v>
      </c>
      <c r="D4" s="174">
        <v>4.3750743057867956</v>
      </c>
    </row>
    <row r="5" spans="1:4">
      <c r="A5" s="175"/>
      <c r="B5" s="176" t="s">
        <v>5</v>
      </c>
      <c r="C5" s="177">
        <v>5.1261074188595437</v>
      </c>
      <c r="D5" s="178">
        <v>5.099643376062188</v>
      </c>
    </row>
    <row r="6" spans="1:4">
      <c r="A6" s="175"/>
      <c r="B6" s="176" t="s">
        <v>7</v>
      </c>
      <c r="C6" s="177">
        <v>5.566958002038386</v>
      </c>
      <c r="D6" s="178">
        <v>5.4792342878906828</v>
      </c>
    </row>
    <row r="7" spans="1:4">
      <c r="A7" s="175"/>
      <c r="B7" s="176" t="s">
        <v>9</v>
      </c>
      <c r="C7" s="177">
        <v>5.9806195099485011</v>
      </c>
      <c r="D7" s="178">
        <v>6.0645610383898996</v>
      </c>
    </row>
    <row r="8" spans="1:4">
      <c r="A8" s="175"/>
      <c r="B8" s="176" t="s">
        <v>11</v>
      </c>
      <c r="C8" s="177">
        <v>6.4215568162788701</v>
      </c>
      <c r="D8" s="178">
        <v>6.6387049354351877</v>
      </c>
    </row>
    <row r="9" spans="1:4">
      <c r="A9" s="175"/>
      <c r="B9" s="176" t="s">
        <v>13</v>
      </c>
      <c r="C9" s="177">
        <v>6.8563698438709304</v>
      </c>
      <c r="D9" s="178">
        <v>7.2225298665135798</v>
      </c>
    </row>
    <row r="10" spans="1:4">
      <c r="A10" s="175"/>
      <c r="B10" s="176" t="s">
        <v>15</v>
      </c>
      <c r="C10" s="177">
        <v>7.2280496231484754</v>
      </c>
      <c r="D10" s="178">
        <v>7.6943269579160507</v>
      </c>
    </row>
    <row r="11" spans="1:4">
      <c r="A11" s="175"/>
      <c r="B11" s="176" t="s">
        <v>17</v>
      </c>
      <c r="C11" s="177">
        <v>7.6928142564698234</v>
      </c>
      <c r="D11" s="178">
        <v>8.267240307886345</v>
      </c>
    </row>
    <row r="12" spans="1:4">
      <c r="A12" s="175"/>
      <c r="B12" s="176" t="s">
        <v>19</v>
      </c>
      <c r="C12" s="177">
        <v>8.1235060307110345</v>
      </c>
      <c r="D12" s="178">
        <v>8.7948903447326661</v>
      </c>
    </row>
    <row r="13" spans="1:4">
      <c r="A13" s="179"/>
      <c r="B13" s="180" t="s">
        <v>21</v>
      </c>
      <c r="C13" s="181">
        <v>8.5679803984645169</v>
      </c>
      <c r="D13" s="182">
        <v>9.3171336223673205</v>
      </c>
    </row>
    <row r="14" spans="1:4">
      <c r="A14" s="171" t="s">
        <v>23</v>
      </c>
      <c r="B14" s="172" t="s">
        <v>3</v>
      </c>
      <c r="C14" s="173">
        <v>6.3355064151204665</v>
      </c>
      <c r="D14" s="174">
        <v>6.6021764477584162</v>
      </c>
    </row>
    <row r="15" spans="1:4">
      <c r="A15" s="175"/>
      <c r="B15" s="176" t="s">
        <v>5</v>
      </c>
      <c r="C15" s="177">
        <v>7.1928710167163556</v>
      </c>
      <c r="D15" s="178">
        <v>7.3771290625037897</v>
      </c>
    </row>
    <row r="16" spans="1:4">
      <c r="A16" s="175"/>
      <c r="B16" s="176" t="s">
        <v>7</v>
      </c>
      <c r="C16" s="177">
        <v>7.6101440160883325</v>
      </c>
      <c r="D16" s="178">
        <v>7.7578034072217434</v>
      </c>
    </row>
    <row r="17" spans="1:4">
      <c r="A17" s="175"/>
      <c r="B17" s="176" t="s">
        <v>9</v>
      </c>
      <c r="C17" s="177">
        <v>7.6853701763122277</v>
      </c>
      <c r="D17" s="178">
        <v>7.9018493261122513</v>
      </c>
    </row>
    <row r="18" spans="1:4">
      <c r="A18" s="175"/>
      <c r="B18" s="176" t="s">
        <v>11</v>
      </c>
      <c r="C18" s="177">
        <v>8.3549370536125274</v>
      </c>
      <c r="D18" s="178">
        <v>8.6471454066460289</v>
      </c>
    </row>
    <row r="19" spans="1:4">
      <c r="A19" s="175"/>
      <c r="B19" s="176" t="s">
        <v>13</v>
      </c>
      <c r="C19" s="177">
        <v>8.964107888860914</v>
      </c>
      <c r="D19" s="178">
        <v>9.3164479320638129</v>
      </c>
    </row>
    <row r="20" spans="1:4">
      <c r="A20" s="175"/>
      <c r="B20" s="176" t="s">
        <v>15</v>
      </c>
      <c r="C20" s="177">
        <v>9.354763899339801</v>
      </c>
      <c r="D20" s="178">
        <v>9.7320028790885171</v>
      </c>
    </row>
    <row r="21" spans="1:4">
      <c r="A21" s="175"/>
      <c r="B21" s="176" t="s">
        <v>17</v>
      </c>
      <c r="C21" s="177">
        <v>9.7731961446809077</v>
      </c>
      <c r="D21" s="178">
        <v>10.178533295809737</v>
      </c>
    </row>
    <row r="22" spans="1:4">
      <c r="A22" s="175"/>
      <c r="B22" s="176" t="s">
        <v>19</v>
      </c>
      <c r="C22" s="177">
        <v>10.135466158765377</v>
      </c>
      <c r="D22" s="178">
        <v>10.568145359305126</v>
      </c>
    </row>
    <row r="23" spans="1:4">
      <c r="A23" s="179"/>
      <c r="B23" s="180" t="s">
        <v>21</v>
      </c>
      <c r="C23" s="181">
        <v>10.650872798683208</v>
      </c>
      <c r="D23" s="182">
        <v>11.098706381768777</v>
      </c>
    </row>
    <row r="24" spans="1:4">
      <c r="A24" s="171" t="s">
        <v>34</v>
      </c>
      <c r="B24" s="172" t="s">
        <v>3</v>
      </c>
      <c r="C24" s="173">
        <v>4.4172114836614043</v>
      </c>
      <c r="D24" s="174">
        <v>4.4834445438722801</v>
      </c>
    </row>
    <row r="25" spans="1:4">
      <c r="A25" s="175"/>
      <c r="B25" s="176" t="s">
        <v>5</v>
      </c>
      <c r="C25" s="177">
        <v>4.7606850793933759</v>
      </c>
      <c r="D25" s="178">
        <v>4.8315117321056418</v>
      </c>
    </row>
    <row r="26" spans="1:4">
      <c r="A26" s="175"/>
      <c r="B26" s="176" t="s">
        <v>7</v>
      </c>
      <c r="C26" s="177">
        <v>4.9968872358820713</v>
      </c>
      <c r="D26" s="178">
        <v>5.0319760533343096</v>
      </c>
    </row>
    <row r="27" spans="1:4">
      <c r="A27" s="175"/>
      <c r="B27" s="176" t="s">
        <v>9</v>
      </c>
      <c r="C27" s="177">
        <v>5.697406896800806</v>
      </c>
      <c r="D27" s="178">
        <v>5.8046097940084467</v>
      </c>
    </row>
    <row r="28" spans="1:4">
      <c r="A28" s="175"/>
      <c r="B28" s="176" t="s">
        <v>11</v>
      </c>
      <c r="C28" s="177">
        <v>6.0157238756554596</v>
      </c>
      <c r="D28" s="178">
        <v>6.2172799175016946</v>
      </c>
    </row>
    <row r="29" spans="1:4">
      <c r="A29" s="175"/>
      <c r="B29" s="176" t="s">
        <v>13</v>
      </c>
      <c r="C29" s="177">
        <v>6.5221332734491186</v>
      </c>
      <c r="D29" s="178">
        <v>6.8294734631826426</v>
      </c>
    </row>
    <row r="30" spans="1:4">
      <c r="A30" s="175"/>
      <c r="B30" s="176" t="s">
        <v>15</v>
      </c>
      <c r="C30" s="177">
        <v>6.8923577764015924</v>
      </c>
      <c r="D30" s="178">
        <v>7.2917529402466128</v>
      </c>
    </row>
    <row r="31" spans="1:4">
      <c r="A31" s="175"/>
      <c r="B31" s="176" t="s">
        <v>17</v>
      </c>
      <c r="C31" s="177">
        <v>7.2545008715026302</v>
      </c>
      <c r="D31" s="178">
        <v>7.7546207934191536</v>
      </c>
    </row>
    <row r="32" spans="1:4">
      <c r="A32" s="175"/>
      <c r="B32" s="176" t="s">
        <v>19</v>
      </c>
      <c r="C32" s="177">
        <v>7.7156562938896665</v>
      </c>
      <c r="D32" s="178">
        <v>8.290533062391118</v>
      </c>
    </row>
    <row r="33" spans="1:4">
      <c r="A33" s="179"/>
      <c r="B33" s="180" t="s">
        <v>21</v>
      </c>
      <c r="C33" s="181">
        <v>8.2183484528074242</v>
      </c>
      <c r="D33" s="182">
        <v>8.8664891129063577</v>
      </c>
    </row>
    <row r="34" spans="1:4">
      <c r="A34" s="171" t="s">
        <v>45</v>
      </c>
      <c r="B34" s="172" t="s">
        <v>3</v>
      </c>
      <c r="C34" s="173">
        <v>6.9096981857153237</v>
      </c>
      <c r="D34" s="174">
        <v>6.9731172589811612</v>
      </c>
    </row>
    <row r="35" spans="1:4">
      <c r="A35" s="175"/>
      <c r="B35" s="176" t="s">
        <v>5</v>
      </c>
      <c r="C35" s="177">
        <v>7.1710776556138631</v>
      </c>
      <c r="D35" s="178">
        <v>7.3458502931602006</v>
      </c>
    </row>
    <row r="36" spans="1:4">
      <c r="A36" s="175"/>
      <c r="B36" s="176" t="s">
        <v>7</v>
      </c>
      <c r="C36" s="177">
        <v>7.559559248805229</v>
      </c>
      <c r="D36" s="178">
        <v>7.5932961761853148</v>
      </c>
    </row>
    <row r="37" spans="1:4">
      <c r="A37" s="175"/>
      <c r="B37" s="176" t="s">
        <v>9</v>
      </c>
      <c r="C37" s="177">
        <v>8.3087083253381699</v>
      </c>
      <c r="D37" s="178">
        <v>8.4235554299517919</v>
      </c>
    </row>
    <row r="38" spans="1:4">
      <c r="A38" s="175"/>
      <c r="B38" s="176" t="s">
        <v>11</v>
      </c>
      <c r="C38" s="177">
        <v>8.7297612439121259</v>
      </c>
      <c r="D38" s="178">
        <v>8.9063178079221288</v>
      </c>
    </row>
    <row r="39" spans="1:4">
      <c r="A39" s="175"/>
      <c r="B39" s="176" t="s">
        <v>13</v>
      </c>
      <c r="C39" s="177">
        <v>9.1587608141221963</v>
      </c>
      <c r="D39" s="178">
        <v>9.3920502881829009</v>
      </c>
    </row>
    <row r="40" spans="1:4">
      <c r="A40" s="175"/>
      <c r="B40" s="176" t="s">
        <v>15</v>
      </c>
      <c r="C40" s="177">
        <v>9.1913506238729994</v>
      </c>
      <c r="D40" s="178">
        <v>9.4730426685432167</v>
      </c>
    </row>
    <row r="41" spans="1:4">
      <c r="A41" s="175"/>
      <c r="B41" s="176" t="s">
        <v>17</v>
      </c>
      <c r="C41" s="177">
        <v>9.3154582707511615</v>
      </c>
      <c r="D41" s="178">
        <v>9.968671732131142</v>
      </c>
    </row>
    <row r="42" spans="1:4">
      <c r="A42" s="175"/>
      <c r="B42" s="176" t="s">
        <v>19</v>
      </c>
      <c r="C42" s="177">
        <v>10.279745390874778</v>
      </c>
      <c r="D42" s="178">
        <v>10.623417846505854</v>
      </c>
    </row>
    <row r="43" spans="1:4">
      <c r="A43" s="179"/>
      <c r="B43" s="180" t="s">
        <v>21</v>
      </c>
      <c r="C43" s="181">
        <v>10.884233423100069</v>
      </c>
      <c r="D43" s="182">
        <v>11.217999868288556</v>
      </c>
    </row>
    <row r="44" spans="1:4">
      <c r="A44" s="171" t="s">
        <v>56</v>
      </c>
      <c r="B44" s="172" t="s">
        <v>3</v>
      </c>
      <c r="C44" s="173">
        <v>6.2737223346188502</v>
      </c>
      <c r="D44" s="174">
        <v>6.6240285556713614</v>
      </c>
    </row>
    <row r="45" spans="1:4">
      <c r="A45" s="175"/>
      <c r="B45" s="176" t="s">
        <v>5</v>
      </c>
      <c r="C45" s="177">
        <v>6.5525754485261372</v>
      </c>
      <c r="D45" s="178">
        <v>6.6816654696485607</v>
      </c>
    </row>
    <row r="46" spans="1:4">
      <c r="A46" s="175"/>
      <c r="B46" s="176" t="s">
        <v>7</v>
      </c>
      <c r="C46" s="177">
        <v>6.9778441019537008</v>
      </c>
      <c r="D46" s="178">
        <v>7.0815671156999755</v>
      </c>
    </row>
    <row r="47" spans="1:4">
      <c r="A47" s="175"/>
      <c r="B47" s="176" t="s">
        <v>9</v>
      </c>
      <c r="C47" s="177">
        <v>7.642413598402225</v>
      </c>
      <c r="D47" s="178">
        <v>7.6734943948159238</v>
      </c>
    </row>
    <row r="48" spans="1:4">
      <c r="A48" s="175"/>
      <c r="B48" s="176" t="s">
        <v>11</v>
      </c>
      <c r="C48" s="177">
        <v>8.0025632302048102</v>
      </c>
      <c r="D48" s="178">
        <v>8.0300567637898794</v>
      </c>
    </row>
    <row r="49" spans="1:4">
      <c r="A49" s="175"/>
      <c r="B49" s="176" t="s">
        <v>13</v>
      </c>
      <c r="C49" s="177">
        <v>8.3066907455923165</v>
      </c>
      <c r="D49" s="178">
        <v>8.3308120134781767</v>
      </c>
    </row>
    <row r="50" spans="1:4">
      <c r="A50" s="175"/>
      <c r="B50" s="176" t="s">
        <v>15</v>
      </c>
      <c r="C50" s="177">
        <v>8.7167375068986281</v>
      </c>
      <c r="D50" s="178">
        <v>8.7536746244454662</v>
      </c>
    </row>
    <row r="51" spans="1:4">
      <c r="A51" s="175"/>
      <c r="B51" s="176" t="s">
        <v>17</v>
      </c>
      <c r="C51" s="177">
        <v>9.2491310761124375</v>
      </c>
      <c r="D51" s="178">
        <v>9.2971985196046418</v>
      </c>
    </row>
    <row r="52" spans="1:4">
      <c r="A52" s="175"/>
      <c r="B52" s="176" t="s">
        <v>19</v>
      </c>
      <c r="C52" s="177">
        <v>9.5911907097037226</v>
      </c>
      <c r="D52" s="178">
        <v>9.6356081399250737</v>
      </c>
    </row>
    <row r="53" spans="1:4">
      <c r="A53" s="179"/>
      <c r="B53" s="180" t="s">
        <v>21</v>
      </c>
      <c r="C53" s="181">
        <v>10.03214127850255</v>
      </c>
      <c r="D53" s="182">
        <v>10.097931271299707</v>
      </c>
    </row>
    <row r="54" spans="1:4">
      <c r="A54" s="171" t="s">
        <v>68</v>
      </c>
      <c r="B54" s="172" t="s">
        <v>3</v>
      </c>
      <c r="C54" s="173">
        <v>6.5446435142684498</v>
      </c>
      <c r="D54" s="174">
        <v>6.3649703210051749</v>
      </c>
    </row>
    <row r="55" spans="1:4">
      <c r="A55" s="175"/>
      <c r="B55" s="176" t="s">
        <v>5</v>
      </c>
      <c r="C55" s="177">
        <v>6.9402625679709615</v>
      </c>
      <c r="D55" s="178">
        <v>6.8373245763151429</v>
      </c>
    </row>
    <row r="56" spans="1:4">
      <c r="A56" s="175"/>
      <c r="B56" s="176" t="s">
        <v>7</v>
      </c>
      <c r="C56" s="177">
        <v>6.4971488179965338</v>
      </c>
      <c r="D56" s="178">
        <v>6.2960625806022659</v>
      </c>
    </row>
    <row r="57" spans="1:4">
      <c r="A57" s="175"/>
      <c r="B57" s="176" t="s">
        <v>9</v>
      </c>
      <c r="C57" s="177">
        <v>7.4090493472278647</v>
      </c>
      <c r="D57" s="178">
        <v>7.3930499845247635</v>
      </c>
    </row>
    <row r="58" spans="1:4">
      <c r="A58" s="175"/>
      <c r="B58" s="176" t="s">
        <v>11</v>
      </c>
      <c r="C58" s="177">
        <v>7.9807986412616181</v>
      </c>
      <c r="D58" s="178">
        <v>8.0628284109931556</v>
      </c>
    </row>
    <row r="59" spans="1:4">
      <c r="A59" s="175"/>
      <c r="B59" s="176" t="s">
        <v>13</v>
      </c>
      <c r="C59" s="177">
        <v>8.5723584013550731</v>
      </c>
      <c r="D59" s="178">
        <v>8.763291181426327</v>
      </c>
    </row>
    <row r="60" spans="1:4">
      <c r="A60" s="175"/>
      <c r="B60" s="176" t="s">
        <v>15</v>
      </c>
      <c r="C60" s="177">
        <v>8.8401784018435219</v>
      </c>
      <c r="D60" s="178">
        <v>9.1065787187140117</v>
      </c>
    </row>
    <row r="61" spans="1:4">
      <c r="A61" s="175"/>
      <c r="B61" s="176" t="s">
        <v>17</v>
      </c>
      <c r="C61" s="177">
        <v>9.3119396936962584</v>
      </c>
      <c r="D61" s="178">
        <v>9.6530369849771258</v>
      </c>
    </row>
    <row r="62" spans="1:4">
      <c r="A62" s="175"/>
      <c r="B62" s="176" t="s">
        <v>19</v>
      </c>
      <c r="C62" s="177">
        <v>9.6131109512257726</v>
      </c>
      <c r="D62" s="178">
        <v>10.020615679812371</v>
      </c>
    </row>
    <row r="63" spans="1:4">
      <c r="A63" s="179"/>
      <c r="B63" s="180" t="s">
        <v>21</v>
      </c>
      <c r="C63" s="181">
        <v>10.412913054859979</v>
      </c>
      <c r="D63" s="182">
        <v>10.852330816408561</v>
      </c>
    </row>
    <row r="64" spans="1:4">
      <c r="A64" s="171" t="s">
        <v>79</v>
      </c>
      <c r="B64" s="172" t="s">
        <v>3</v>
      </c>
      <c r="C64" s="173">
        <v>9.0263429528888004</v>
      </c>
      <c r="D64" s="174">
        <v>9.1252185887539294</v>
      </c>
    </row>
    <row r="65" spans="1:4">
      <c r="A65" s="175"/>
      <c r="B65" s="176" t="s">
        <v>5</v>
      </c>
      <c r="C65" s="177">
        <v>9.2733409462624579</v>
      </c>
      <c r="D65" s="178">
        <v>9.3646617167110744</v>
      </c>
    </row>
    <row r="66" spans="1:4">
      <c r="A66" s="175"/>
      <c r="B66" s="176" t="s">
        <v>7</v>
      </c>
      <c r="C66" s="177">
        <v>8.8629035416296773</v>
      </c>
      <c r="D66" s="178">
        <v>8.8320502826175886</v>
      </c>
    </row>
    <row r="67" spans="1:4">
      <c r="A67" s="175"/>
      <c r="B67" s="176" t="s">
        <v>9</v>
      </c>
      <c r="C67" s="177">
        <v>9.282597330639712</v>
      </c>
      <c r="D67" s="178">
        <v>9.3798410483334944</v>
      </c>
    </row>
    <row r="68" spans="1:4">
      <c r="A68" s="175"/>
      <c r="B68" s="176" t="s">
        <v>11</v>
      </c>
      <c r="C68" s="177">
        <v>10.454634175812073</v>
      </c>
      <c r="D68" s="178">
        <v>10.610343054422795</v>
      </c>
    </row>
    <row r="69" spans="1:4">
      <c r="A69" s="175"/>
      <c r="B69" s="176" t="s">
        <v>13</v>
      </c>
      <c r="C69" s="177">
        <v>10.742307432489419</v>
      </c>
      <c r="D69" s="178">
        <v>10.929423613851363</v>
      </c>
    </row>
    <row r="70" spans="1:4">
      <c r="A70" s="175"/>
      <c r="B70" s="176" t="s">
        <v>15</v>
      </c>
      <c r="C70" s="177">
        <v>11.019920358352046</v>
      </c>
      <c r="D70" s="178">
        <v>11.217006439986122</v>
      </c>
    </row>
    <row r="71" spans="1:4">
      <c r="A71" s="175"/>
      <c r="B71" s="176" t="s">
        <v>17</v>
      </c>
      <c r="C71" s="177">
        <v>11.494574761464348</v>
      </c>
      <c r="D71" s="178">
        <v>11.675601031515493</v>
      </c>
    </row>
    <row r="72" spans="1:4">
      <c r="A72" s="175"/>
      <c r="B72" s="176" t="s">
        <v>19</v>
      </c>
      <c r="C72" s="177">
        <v>11.867224183895706</v>
      </c>
      <c r="D72" s="178">
        <v>12.043834807451997</v>
      </c>
    </row>
    <row r="73" spans="1:4">
      <c r="A73" s="179"/>
      <c r="B73" s="180" t="s">
        <v>21</v>
      </c>
      <c r="C73" s="181">
        <v>12.690358038880545</v>
      </c>
      <c r="D73" s="182">
        <v>12.844482478466185</v>
      </c>
    </row>
    <row r="74" spans="1:4">
      <c r="A74" s="171" t="s">
        <v>90</v>
      </c>
      <c r="B74" s="172" t="s">
        <v>3</v>
      </c>
      <c r="C74" s="173">
        <v>5.9003345260966782</v>
      </c>
      <c r="D74" s="174">
        <v>5.87423066291454</v>
      </c>
    </row>
    <row r="75" spans="1:4">
      <c r="A75" s="175"/>
      <c r="B75" s="176" t="s">
        <v>5</v>
      </c>
      <c r="C75" s="177">
        <v>6.4148771440656782</v>
      </c>
      <c r="D75" s="178">
        <v>6.3940163890173354</v>
      </c>
    </row>
    <row r="76" spans="1:4">
      <c r="A76" s="175"/>
      <c r="B76" s="176" t="s">
        <v>7</v>
      </c>
      <c r="C76" s="177">
        <v>6.1720644516337373</v>
      </c>
      <c r="D76" s="178">
        <v>6.2971954348551531</v>
      </c>
    </row>
    <row r="77" spans="1:4">
      <c r="A77" s="175"/>
      <c r="B77" s="176" t="s">
        <v>9</v>
      </c>
      <c r="C77" s="177">
        <v>7.0097128407952152</v>
      </c>
      <c r="D77" s="178">
        <v>7.0198848981780761</v>
      </c>
    </row>
    <row r="78" spans="1:4">
      <c r="A78" s="175"/>
      <c r="B78" s="176" t="s">
        <v>11</v>
      </c>
      <c r="C78" s="177">
        <v>7.5712902685125956</v>
      </c>
      <c r="D78" s="178">
        <v>7.6476360012389799</v>
      </c>
    </row>
    <row r="79" spans="1:4">
      <c r="A79" s="175"/>
      <c r="B79" s="176" t="s">
        <v>13</v>
      </c>
      <c r="C79" s="177">
        <v>7.896329096193389</v>
      </c>
      <c r="D79" s="178">
        <v>8.0709341912159136</v>
      </c>
    </row>
    <row r="80" spans="1:4">
      <c r="A80" s="175"/>
      <c r="B80" s="176" t="s">
        <v>15</v>
      </c>
      <c r="C80" s="177">
        <v>7.823607940354063</v>
      </c>
      <c r="D80" s="178">
        <v>8.425623917523307</v>
      </c>
    </row>
    <row r="81" spans="1:4">
      <c r="A81" s="175"/>
      <c r="B81" s="176" t="s">
        <v>17</v>
      </c>
      <c r="C81" s="177">
        <v>8.7137339381731156</v>
      </c>
      <c r="D81" s="178">
        <v>9.0342578086069452</v>
      </c>
    </row>
    <row r="82" spans="1:4">
      <c r="A82" s="175"/>
      <c r="B82" s="176" t="s">
        <v>19</v>
      </c>
      <c r="C82" s="177">
        <v>9.1424744502694697</v>
      </c>
      <c r="D82" s="178">
        <v>9.5210405340337676</v>
      </c>
    </row>
    <row r="83" spans="1:4">
      <c r="A83" s="179"/>
      <c r="B83" s="180" t="s">
        <v>21</v>
      </c>
      <c r="C83" s="181">
        <v>9.6943222376904838</v>
      </c>
      <c r="D83" s="182">
        <v>10.128016677911866</v>
      </c>
    </row>
    <row r="84" spans="1:4">
      <c r="A84" s="171" t="s">
        <v>101</v>
      </c>
      <c r="B84" s="172" t="s">
        <v>3</v>
      </c>
      <c r="C84" s="173">
        <v>9.7357945164509037</v>
      </c>
      <c r="D84" s="174">
        <v>9.5732521956665728</v>
      </c>
    </row>
    <row r="85" spans="1:4">
      <c r="A85" s="175"/>
      <c r="B85" s="176" t="s">
        <v>5</v>
      </c>
      <c r="C85" s="177">
        <v>9.5037731489301169</v>
      </c>
      <c r="D85" s="178">
        <v>9.4771431324576518</v>
      </c>
    </row>
    <row r="86" spans="1:4">
      <c r="A86" s="175"/>
      <c r="B86" s="176" t="s">
        <v>7</v>
      </c>
      <c r="C86" s="177">
        <v>8.9900535893062745</v>
      </c>
      <c r="D86" s="178">
        <v>8.8981198565235289</v>
      </c>
    </row>
    <row r="87" spans="1:4">
      <c r="A87" s="175"/>
      <c r="B87" s="176" t="s">
        <v>9</v>
      </c>
      <c r="C87" s="177">
        <v>9.3698169184834263</v>
      </c>
      <c r="D87" s="178">
        <v>9.4117880350377465</v>
      </c>
    </row>
    <row r="88" spans="1:4">
      <c r="A88" s="175"/>
      <c r="B88" s="176" t="s">
        <v>11</v>
      </c>
      <c r="C88" s="177">
        <v>10.522905273906437</v>
      </c>
      <c r="D88" s="178">
        <v>10.571278422029422</v>
      </c>
    </row>
    <row r="89" spans="1:4">
      <c r="A89" s="175"/>
      <c r="B89" s="176" t="s">
        <v>13</v>
      </c>
      <c r="C89" s="177">
        <v>10.535176284324965</v>
      </c>
      <c r="D89" s="178">
        <v>10.6439082866505</v>
      </c>
    </row>
    <row r="90" spans="1:4">
      <c r="A90" s="175"/>
      <c r="B90" s="176" t="s">
        <v>15</v>
      </c>
      <c r="C90" s="177">
        <v>11.0407559732573</v>
      </c>
      <c r="D90" s="178">
        <v>11.177920632517548</v>
      </c>
    </row>
    <row r="91" spans="1:4">
      <c r="A91" s="175"/>
      <c r="B91" s="176" t="s">
        <v>17</v>
      </c>
      <c r="C91" s="177">
        <v>11.131656390416733</v>
      </c>
      <c r="D91" s="178">
        <v>11.223061778779682</v>
      </c>
    </row>
    <row r="92" spans="1:4">
      <c r="A92" s="175"/>
      <c r="B92" s="176" t="s">
        <v>19</v>
      </c>
      <c r="C92" s="177">
        <v>11.736087435746763</v>
      </c>
      <c r="D92" s="178">
        <v>11.843033448441123</v>
      </c>
    </row>
    <row r="93" spans="1:4">
      <c r="A93" s="179"/>
      <c r="B93" s="180" t="s">
        <v>21</v>
      </c>
      <c r="C93" s="181">
        <v>12.317767151158305</v>
      </c>
      <c r="D93" s="182">
        <v>12.430336345304363</v>
      </c>
    </row>
    <row r="94" spans="1:4">
      <c r="A94" s="171" t="s">
        <v>112</v>
      </c>
      <c r="B94" s="172" t="s">
        <v>3</v>
      </c>
      <c r="C94" s="173">
        <v>8.0614101296980571</v>
      </c>
      <c r="D94" s="174">
        <v>8.2604416853893774</v>
      </c>
    </row>
    <row r="95" spans="1:4">
      <c r="A95" s="175"/>
      <c r="B95" s="176" t="s">
        <v>5</v>
      </c>
      <c r="C95" s="177">
        <v>8.5624888022255696</v>
      </c>
      <c r="D95" s="178">
        <v>8.5835280799857241</v>
      </c>
    </row>
    <row r="96" spans="1:4">
      <c r="A96" s="175"/>
      <c r="B96" s="176" t="s">
        <v>7</v>
      </c>
      <c r="C96" s="177">
        <v>8.495348034202939</v>
      </c>
      <c r="D96" s="178">
        <v>8.4104571787601756</v>
      </c>
    </row>
    <row r="97" spans="1:4">
      <c r="A97" s="175"/>
      <c r="B97" s="176" t="s">
        <v>9</v>
      </c>
      <c r="C97" s="177">
        <v>8.869985237019355</v>
      </c>
      <c r="D97" s="178">
        <v>8.7953202828986026</v>
      </c>
    </row>
    <row r="98" spans="1:4">
      <c r="A98" s="175"/>
      <c r="B98" s="176" t="s">
        <v>11</v>
      </c>
      <c r="C98" s="177">
        <v>9.4999692745478672</v>
      </c>
      <c r="D98" s="178">
        <v>9.4062795688547816</v>
      </c>
    </row>
    <row r="99" spans="1:4">
      <c r="A99" s="175"/>
      <c r="B99" s="176" t="s">
        <v>13</v>
      </c>
      <c r="C99" s="177">
        <v>9.6266375594642994</v>
      </c>
      <c r="D99" s="178">
        <v>9.5240526744577689</v>
      </c>
    </row>
    <row r="100" spans="1:4">
      <c r="A100" s="175"/>
      <c r="B100" s="176" t="s">
        <v>15</v>
      </c>
      <c r="C100" s="177">
        <v>9.426272924109103</v>
      </c>
      <c r="D100" s="178">
        <v>9.3503513975539629</v>
      </c>
    </row>
    <row r="101" spans="1:4">
      <c r="A101" s="175"/>
      <c r="B101" s="176" t="s">
        <v>17</v>
      </c>
      <c r="C101" s="177">
        <v>10.434370477250809</v>
      </c>
      <c r="D101" s="178">
        <v>10.331121767659981</v>
      </c>
    </row>
    <row r="102" spans="1:4">
      <c r="A102" s="175"/>
      <c r="B102" s="176" t="s">
        <v>19</v>
      </c>
      <c r="C102" s="177">
        <v>10.208313143282112</v>
      </c>
      <c r="D102" s="178">
        <v>10.107902067305565</v>
      </c>
    </row>
    <row r="103" spans="1:4">
      <c r="A103" s="179"/>
      <c r="B103" s="180" t="s">
        <v>21</v>
      </c>
      <c r="C103" s="181">
        <v>11.366316065380346</v>
      </c>
      <c r="D103" s="182">
        <v>11.249136173899801</v>
      </c>
    </row>
    <row r="104" spans="1:4">
      <c r="A104" s="171" t="s">
        <v>123</v>
      </c>
      <c r="B104" s="172" t="s">
        <v>7</v>
      </c>
      <c r="C104" s="173">
        <v>11.347626668802786</v>
      </c>
      <c r="D104" s="174">
        <v>11.474272106374009</v>
      </c>
    </row>
    <row r="105" spans="1:4">
      <c r="A105" s="175"/>
      <c r="B105" s="176" t="s">
        <v>9</v>
      </c>
      <c r="C105" s="177">
        <v>11.652028061350842</v>
      </c>
      <c r="D105" s="178">
        <v>11.899035332843127</v>
      </c>
    </row>
    <row r="106" spans="1:4">
      <c r="A106" s="175"/>
      <c r="B106" s="176" t="s">
        <v>11</v>
      </c>
      <c r="C106" s="177">
        <v>12.328433944540699</v>
      </c>
      <c r="D106" s="178">
        <v>12.601470829725445</v>
      </c>
    </row>
    <row r="107" spans="1:4">
      <c r="A107" s="175"/>
      <c r="B107" s="176" t="s">
        <v>13</v>
      </c>
      <c r="C107" s="183">
        <f>0.4467*13+6.8576</f>
        <v>12.6647</v>
      </c>
      <c r="D107" s="178">
        <v>12.157158461814662</v>
      </c>
    </row>
    <row r="108" spans="1:4">
      <c r="A108" s="175"/>
      <c r="B108" s="176" t="s">
        <v>15</v>
      </c>
      <c r="C108" s="177">
        <v>13.119350508078226</v>
      </c>
      <c r="D108" s="178">
        <v>13.231614675967185</v>
      </c>
    </row>
    <row r="109" spans="1:4">
      <c r="A109" s="175"/>
      <c r="B109" s="176" t="s">
        <v>17</v>
      </c>
      <c r="C109" s="177">
        <v>13.576646846631975</v>
      </c>
      <c r="D109" s="178">
        <v>13.599362150876168</v>
      </c>
    </row>
    <row r="110" spans="1:4">
      <c r="A110" s="175"/>
      <c r="B110" s="176" t="s">
        <v>19</v>
      </c>
      <c r="C110" s="177">
        <v>13.943743556088302</v>
      </c>
      <c r="D110" s="178">
        <v>13.87565396765344</v>
      </c>
    </row>
    <row r="111" spans="1:4">
      <c r="A111" s="179"/>
      <c r="B111" s="180" t="s">
        <v>21</v>
      </c>
      <c r="C111" s="181">
        <v>14.471091441439389</v>
      </c>
      <c r="D111" s="182">
        <v>14.346885875614561</v>
      </c>
    </row>
    <row r="112" spans="1:4">
      <c r="A112" s="171" t="s">
        <v>132</v>
      </c>
      <c r="B112" s="172" t="s">
        <v>7</v>
      </c>
      <c r="C112" s="173">
        <v>8.7072203255273077</v>
      </c>
      <c r="D112" s="174">
        <v>8.7940276549905558</v>
      </c>
    </row>
    <row r="113" spans="1:4">
      <c r="A113" s="175"/>
      <c r="B113" s="176" t="s">
        <v>9</v>
      </c>
      <c r="C113" s="177">
        <v>8.5409521170408311</v>
      </c>
      <c r="D113" s="178">
        <v>8.6170970248632042</v>
      </c>
    </row>
    <row r="114" spans="1:4">
      <c r="A114" s="175"/>
      <c r="B114" s="176" t="s">
        <v>11</v>
      </c>
      <c r="C114" s="177">
        <v>8.981847837486761</v>
      </c>
      <c r="D114" s="178">
        <v>9.090620484387518</v>
      </c>
    </row>
    <row r="115" spans="1:4">
      <c r="A115" s="175"/>
      <c r="B115" s="176" t="s">
        <v>13</v>
      </c>
      <c r="C115" s="177">
        <v>9.2337119069640128</v>
      </c>
      <c r="D115" s="178">
        <v>9.3559746298398672</v>
      </c>
    </row>
    <row r="116" spans="1:4">
      <c r="A116" s="175"/>
      <c r="B116" s="176" t="s">
        <v>15</v>
      </c>
      <c r="C116" s="177">
        <v>9.8709930822491359</v>
      </c>
      <c r="D116" s="178">
        <v>10.00004344918686</v>
      </c>
    </row>
    <row r="117" spans="1:4">
      <c r="A117" s="175"/>
      <c r="B117" s="176" t="s">
        <v>17</v>
      </c>
      <c r="C117" s="177">
        <v>10.317786108466716</v>
      </c>
      <c r="D117" s="178">
        <v>10.468054449413863</v>
      </c>
    </row>
    <row r="118" spans="1:4">
      <c r="A118" s="175"/>
      <c r="B118" s="176" t="s">
        <v>19</v>
      </c>
      <c r="C118" s="177">
        <v>10.839172917414052</v>
      </c>
      <c r="D118" s="178">
        <v>10.981243129919335</v>
      </c>
    </row>
    <row r="119" spans="1:4">
      <c r="A119" s="179"/>
      <c r="B119" s="180" t="s">
        <v>21</v>
      </c>
      <c r="C119" s="181">
        <v>11.181204173249343</v>
      </c>
      <c r="D119" s="182">
        <v>11.339897356175276</v>
      </c>
    </row>
    <row r="120" spans="1:4">
      <c r="A120" s="171" t="s">
        <v>141</v>
      </c>
      <c r="B120" s="172" t="s">
        <v>7</v>
      </c>
      <c r="C120" s="173">
        <v>10.747942631848037</v>
      </c>
      <c r="D120" s="174">
        <v>10.753259526704969</v>
      </c>
    </row>
    <row r="121" spans="1:4">
      <c r="A121" s="175"/>
      <c r="B121" s="176" t="s">
        <v>9</v>
      </c>
      <c r="C121" s="177">
        <v>12.234845563685933</v>
      </c>
      <c r="D121" s="178">
        <v>12.382495012350256</v>
      </c>
    </row>
    <row r="122" spans="1:4">
      <c r="A122" s="175"/>
      <c r="B122" s="176" t="s">
        <v>11</v>
      </c>
      <c r="C122" s="177">
        <v>12.628169195414154</v>
      </c>
      <c r="D122" s="178">
        <v>12.752650126614668</v>
      </c>
    </row>
    <row r="123" spans="1:4">
      <c r="A123" s="175"/>
      <c r="B123" s="176" t="s">
        <v>13</v>
      </c>
      <c r="C123" s="177">
        <v>12.786504300456256</v>
      </c>
      <c r="D123" s="178">
        <v>12.878207345869669</v>
      </c>
    </row>
    <row r="124" spans="1:4">
      <c r="A124" s="175"/>
      <c r="B124" s="176" t="s">
        <v>15</v>
      </c>
      <c r="C124" s="177">
        <v>13.281216137966007</v>
      </c>
      <c r="D124" s="178">
        <v>13.330494606446079</v>
      </c>
    </row>
    <row r="125" spans="1:4">
      <c r="A125" s="175"/>
      <c r="B125" s="176" t="s">
        <v>17</v>
      </c>
      <c r="C125" s="177">
        <v>13.535121137617654</v>
      </c>
      <c r="D125" s="178">
        <v>13.485927436048723</v>
      </c>
    </row>
    <row r="126" spans="1:4">
      <c r="A126" s="175"/>
      <c r="B126" s="176" t="s">
        <v>19</v>
      </c>
      <c r="C126" s="177">
        <v>13.825620975852233</v>
      </c>
      <c r="D126" s="178">
        <v>13.678933017587186</v>
      </c>
    </row>
    <row r="127" spans="1:4">
      <c r="A127" s="179"/>
      <c r="B127" s="180" t="s">
        <v>21</v>
      </c>
      <c r="C127" s="181">
        <v>14.213514976482928</v>
      </c>
      <c r="D127" s="182">
        <v>14.008497051742152</v>
      </c>
    </row>
    <row r="128" spans="1:4">
      <c r="A128" s="171" t="s">
        <v>150</v>
      </c>
      <c r="B128" s="172" t="s">
        <v>7</v>
      </c>
      <c r="C128" s="173">
        <v>9.7866097134265182</v>
      </c>
      <c r="D128" s="174">
        <v>9.8261257290081758</v>
      </c>
    </row>
    <row r="129" spans="1:4">
      <c r="A129" s="175"/>
      <c r="B129" s="176" t="s">
        <v>9</v>
      </c>
      <c r="C129" s="177">
        <v>10.76820908947953</v>
      </c>
      <c r="D129" s="178">
        <v>10.7479275165605</v>
      </c>
    </row>
    <row r="130" spans="1:4">
      <c r="A130" s="175"/>
      <c r="B130" s="176" t="s">
        <v>11</v>
      </c>
      <c r="C130" s="177">
        <v>11.755571078193398</v>
      </c>
      <c r="D130" s="178">
        <v>11.738434542082999</v>
      </c>
    </row>
    <row r="131" spans="1:4">
      <c r="A131" s="175"/>
      <c r="B131" s="176" t="s">
        <v>13</v>
      </c>
      <c r="C131" s="177">
        <v>11.994563659097262</v>
      </c>
      <c r="D131" s="178">
        <v>11.869831026719339</v>
      </c>
    </row>
    <row r="132" spans="1:4">
      <c r="A132" s="175"/>
      <c r="B132" s="176" t="s">
        <v>15</v>
      </c>
      <c r="C132" s="177">
        <v>11.684784135758747</v>
      </c>
      <c r="D132" s="178">
        <v>11.514834132106682</v>
      </c>
    </row>
    <row r="133" spans="1:4">
      <c r="A133" s="175"/>
      <c r="B133" s="176" t="s">
        <v>17</v>
      </c>
      <c r="C133" s="177">
        <v>12.333426913334176</v>
      </c>
      <c r="D133" s="178">
        <v>12.092110655403275</v>
      </c>
    </row>
    <row r="134" spans="1:4">
      <c r="A134" s="175"/>
      <c r="B134" s="176" t="s">
        <v>19</v>
      </c>
      <c r="C134" s="177">
        <v>11.639278320695334</v>
      </c>
      <c r="D134" s="178">
        <v>11.273067342898631</v>
      </c>
    </row>
    <row r="135" spans="1:4">
      <c r="A135" s="179"/>
      <c r="B135" s="180" t="s">
        <v>21</v>
      </c>
      <c r="C135" s="181">
        <v>12.73643336355134</v>
      </c>
      <c r="D135" s="182">
        <v>12.368670072193389</v>
      </c>
    </row>
    <row r="136" spans="1:4">
      <c r="A136" s="171" t="s">
        <v>159</v>
      </c>
      <c r="B136" s="172" t="s">
        <v>3</v>
      </c>
      <c r="C136" s="177">
        <v>2.95</v>
      </c>
      <c r="D136" s="178">
        <v>2.7212744147257837</v>
      </c>
    </row>
    <row r="137" spans="1:4">
      <c r="A137" s="175"/>
      <c r="B137" s="176" t="s">
        <v>5</v>
      </c>
      <c r="C137" s="177">
        <v>3.3994512038115441</v>
      </c>
      <c r="D137" s="178">
        <v>3.2594364250048433</v>
      </c>
    </row>
    <row r="138" spans="1:4">
      <c r="A138" s="175"/>
      <c r="B138" s="176" t="s">
        <v>7</v>
      </c>
      <c r="C138" s="177">
        <v>3.8380804041573455</v>
      </c>
      <c r="D138" s="178">
        <v>3.6303172571259221</v>
      </c>
    </row>
    <row r="139" spans="1:4">
      <c r="A139" s="175"/>
      <c r="B139" s="176" t="s">
        <v>9</v>
      </c>
      <c r="C139" s="177">
        <v>4.2761947504292701</v>
      </c>
      <c r="D139" s="178">
        <v>4.2603464459447489</v>
      </c>
    </row>
    <row r="140" spans="1:4">
      <c r="A140" s="175"/>
      <c r="B140" s="176" t="s">
        <v>11</v>
      </c>
      <c r="C140" s="177">
        <v>4.7139767584534775</v>
      </c>
      <c r="D140" s="178">
        <v>4.853507788460262</v>
      </c>
    </row>
    <row r="141" spans="1:4">
      <c r="A141" s="175"/>
      <c r="B141" s="176" t="s">
        <v>13</v>
      </c>
      <c r="C141" s="177">
        <v>5.151511850727041</v>
      </c>
      <c r="D141" s="178">
        <v>5.4673206612061689</v>
      </c>
    </row>
    <row r="142" spans="1:4">
      <c r="A142" s="175"/>
      <c r="B142" s="176" t="s">
        <v>15</v>
      </c>
      <c r="C142" s="177">
        <v>5.6100749022623679</v>
      </c>
      <c r="D142" s="178">
        <v>6.0204836697094244</v>
      </c>
    </row>
    <row r="143" spans="1:4">
      <c r="A143" s="175"/>
      <c r="B143" s="176" t="s">
        <v>17</v>
      </c>
      <c r="C143" s="177">
        <v>6.0422914028683383</v>
      </c>
      <c r="D143" s="178">
        <v>6.6013852151305885</v>
      </c>
    </row>
    <row r="144" spans="1:4">
      <c r="A144" s="175"/>
      <c r="B144" s="176" t="s">
        <v>19</v>
      </c>
      <c r="C144" s="177">
        <v>6.4609326644318683</v>
      </c>
      <c r="D144" s="178">
        <v>7.1507682448331433</v>
      </c>
    </row>
    <row r="145" spans="1:4">
      <c r="A145" s="179"/>
      <c r="B145" s="180" t="s">
        <v>21</v>
      </c>
      <c r="C145" s="181">
        <v>6.8964755309569039</v>
      </c>
      <c r="D145" s="182">
        <v>7.6743848785971398</v>
      </c>
    </row>
    <row r="149" spans="1:4">
      <c r="B149" s="185"/>
    </row>
    <row r="154" spans="1:4">
      <c r="B154" s="185"/>
    </row>
    <row r="230" spans="2:2">
      <c r="B230" s="185"/>
    </row>
    <row r="242" spans="2:2">
      <c r="B242" s="185"/>
    </row>
    <row r="253" spans="2:2">
      <c r="B253" s="185"/>
    </row>
    <row r="280" spans="2:2">
      <c r="B280" s="185"/>
    </row>
    <row r="285" spans="2:2">
      <c r="B285" s="187"/>
    </row>
    <row r="286" spans="2:2">
      <c r="B286" s="187"/>
    </row>
    <row r="287" spans="2:2">
      <c r="B287" s="187"/>
    </row>
    <row r="288" spans="2:2">
      <c r="B288" s="187"/>
    </row>
    <row r="289" spans="2:2">
      <c r="B289" s="187"/>
    </row>
    <row r="290" spans="2:2">
      <c r="B290" s="185"/>
    </row>
    <row r="291" spans="2:2">
      <c r="B291" s="185"/>
    </row>
    <row r="292" spans="2:2">
      <c r="B292" s="185"/>
    </row>
    <row r="293" spans="2:2">
      <c r="B293" s="185"/>
    </row>
    <row r="294" spans="2:2">
      <c r="B294" s="185"/>
    </row>
    <row r="295" spans="2:2">
      <c r="B295" s="185"/>
    </row>
    <row r="296" spans="2:2">
      <c r="B296" s="185"/>
    </row>
    <row r="298" spans="2:2">
      <c r="B298" s="185"/>
    </row>
    <row r="299" spans="2:2">
      <c r="B299" s="185"/>
    </row>
    <row r="304" spans="2:2">
      <c r="B304" s="185"/>
    </row>
    <row r="324" spans="2:2">
      <c r="B324" s="185"/>
    </row>
    <row r="325" spans="2:2">
      <c r="B325" s="185"/>
    </row>
    <row r="326" spans="2:2">
      <c r="B326" s="185"/>
    </row>
    <row r="327" spans="2:2">
      <c r="B327" s="185"/>
    </row>
    <row r="328" spans="2:2">
      <c r="B328" s="185"/>
    </row>
    <row r="329" spans="2:2">
      <c r="B329" s="185"/>
    </row>
    <row r="330" spans="2:2">
      <c r="B330" s="185"/>
    </row>
    <row r="331" spans="2:2">
      <c r="B331" s="185"/>
    </row>
    <row r="332" spans="2:2">
      <c r="B332" s="185"/>
    </row>
    <row r="333" spans="2:2">
      <c r="B333" s="185"/>
    </row>
    <row r="345" spans="2:2">
      <c r="B345" s="185"/>
    </row>
    <row r="346" spans="2:2">
      <c r="B346" s="185"/>
    </row>
    <row r="347" spans="2:2">
      <c r="B347" s="185"/>
    </row>
    <row r="348" spans="2:2">
      <c r="B348" s="185"/>
    </row>
    <row r="349" spans="2:2">
      <c r="B349" s="185"/>
    </row>
    <row r="350" spans="2:2">
      <c r="B350" s="185"/>
    </row>
    <row r="351" spans="2:2">
      <c r="B351" s="185"/>
    </row>
    <row r="352" spans="2:2">
      <c r="B352" s="185"/>
    </row>
    <row r="353" spans="2:2">
      <c r="B353" s="185"/>
    </row>
    <row r="354" spans="2:2">
      <c r="B354" s="185"/>
    </row>
    <row r="355" spans="2:2">
      <c r="B355" s="185"/>
    </row>
    <row r="356" spans="2:2">
      <c r="B356" s="18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workbookViewId="0">
      <selection activeCell="C8" sqref="C8"/>
    </sheetView>
  </sheetViews>
  <sheetFormatPr baseColWidth="10" defaultRowHeight="15" x14ac:dyDescent="0"/>
  <cols>
    <col min="1" max="11" width="10.83203125" style="207"/>
  </cols>
  <sheetData>
    <row r="1" spans="1:11">
      <c r="A1" s="146"/>
      <c r="B1" s="147"/>
      <c r="C1" s="147" t="s">
        <v>541</v>
      </c>
      <c r="D1" s="1"/>
      <c r="E1" s="1" t="s">
        <v>542</v>
      </c>
      <c r="F1" s="1"/>
      <c r="G1" s="1" t="s">
        <v>543</v>
      </c>
      <c r="H1" s="1"/>
      <c r="I1" s="1" t="s">
        <v>544</v>
      </c>
      <c r="J1" s="1"/>
      <c r="K1" s="2" t="s">
        <v>545</v>
      </c>
    </row>
    <row r="2" spans="1:11">
      <c r="A2" s="148" t="s">
        <v>527</v>
      </c>
      <c r="B2" s="149" t="s">
        <v>170</v>
      </c>
      <c r="C2" s="150" t="s">
        <v>546</v>
      </c>
      <c r="D2" s="151" t="s">
        <v>524</v>
      </c>
      <c r="E2" s="150" t="s">
        <v>546</v>
      </c>
      <c r="F2" s="151" t="s">
        <v>524</v>
      </c>
      <c r="G2" s="150" t="s">
        <v>546</v>
      </c>
      <c r="H2" s="151" t="s">
        <v>524</v>
      </c>
      <c r="I2" s="150" t="s">
        <v>546</v>
      </c>
      <c r="J2" s="151" t="s">
        <v>524</v>
      </c>
      <c r="K2" s="152" t="s">
        <v>524</v>
      </c>
    </row>
    <row r="3" spans="1:11">
      <c r="A3" s="188"/>
      <c r="B3" s="189"/>
      <c r="C3" s="190" t="s">
        <v>559</v>
      </c>
      <c r="D3" s="191"/>
      <c r="E3" s="190" t="s">
        <v>559</v>
      </c>
      <c r="F3" s="191"/>
      <c r="G3" s="190" t="s">
        <v>559</v>
      </c>
      <c r="H3" s="191"/>
      <c r="I3" s="190" t="s">
        <v>559</v>
      </c>
      <c r="J3" s="191"/>
      <c r="K3" s="192"/>
    </row>
    <row r="4" spans="1:11">
      <c r="A4" s="193" t="s">
        <v>2</v>
      </c>
      <c r="B4" s="194" t="s">
        <v>3</v>
      </c>
      <c r="C4" s="195">
        <v>1.5699999999999999E-2</v>
      </c>
      <c r="D4" s="153">
        <f t="shared" ref="D4:D35" si="0">LOG(1/(C4/($A$150*(273.15+$D$147))))</f>
        <v>5.1983451814427202</v>
      </c>
      <c r="E4" s="195">
        <v>5.0000000000000001E-3</v>
      </c>
      <c r="F4" s="153">
        <f t="shared" ref="F4:F35" si="1">LOG(1/(E4/($A$150*(273.15+$F$147))))</f>
        <v>5.6952748295159354</v>
      </c>
      <c r="G4" s="195">
        <v>5.53</v>
      </c>
      <c r="H4" s="153">
        <f t="shared" ref="H4:H35" si="2">LOG(1/(G4/($A$150*(273.15+$H$147))))</f>
        <v>2.6515197025472554</v>
      </c>
      <c r="I4" s="195">
        <v>8.5000000000000006E-3</v>
      </c>
      <c r="J4" s="153">
        <f t="shared" ref="J4:J35" si="3">LOG(1/(I4/($A$150*(273.15+$J$147))))</f>
        <v>5.4648259081376613</v>
      </c>
      <c r="K4" s="153">
        <v>5.2512300335978592</v>
      </c>
    </row>
    <row r="5" spans="1:11">
      <c r="A5" s="196"/>
      <c r="B5" s="197" t="s">
        <v>5</v>
      </c>
      <c r="C5" s="198">
        <v>5.77E-3</v>
      </c>
      <c r="D5" s="154">
        <f t="shared" si="0"/>
        <v>5.6330690206962224</v>
      </c>
      <c r="E5" s="198">
        <v>1.6199999999999999E-3</v>
      </c>
      <c r="F5" s="154">
        <f t="shared" si="1"/>
        <v>6.1847298193093234</v>
      </c>
      <c r="G5" s="198">
        <v>3.51</v>
      </c>
      <c r="H5" s="154">
        <f t="shared" si="2"/>
        <v>2.8489377173861299</v>
      </c>
      <c r="I5" s="198">
        <v>2.8999999999999998E-3</v>
      </c>
      <c r="J5" s="154">
        <f t="shared" si="3"/>
        <v>5.9318468359529977</v>
      </c>
      <c r="K5" s="154">
        <v>5.7782947821955526</v>
      </c>
    </row>
    <row r="6" spans="1:11">
      <c r="A6" s="196"/>
      <c r="B6" s="197" t="s">
        <v>7</v>
      </c>
      <c r="C6" s="198">
        <v>2.1800000000000001E-3</v>
      </c>
      <c r="D6" s="154">
        <f t="shared" si="0"/>
        <v>6.0557883402473491</v>
      </c>
      <c r="E6" s="198">
        <v>5.3700000000000004E-4</v>
      </c>
      <c r="F6" s="154">
        <f t="shared" si="1"/>
        <v>6.6642705481523983</v>
      </c>
      <c r="G6" s="198">
        <v>2.33</v>
      </c>
      <c r="H6" s="154">
        <f t="shared" si="2"/>
        <v>3.0268889128259349</v>
      </c>
      <c r="I6" s="198">
        <v>1.01E-3</v>
      </c>
      <c r="J6" s="154">
        <f t="shared" si="3"/>
        <v>6.3899234600693111</v>
      </c>
      <c r="K6" s="154">
        <v>6.2803014815451172</v>
      </c>
    </row>
    <row r="7" spans="1:11">
      <c r="A7" s="196"/>
      <c r="B7" s="197" t="s">
        <v>9</v>
      </c>
      <c r="C7" s="198">
        <v>8.1599999999999999E-4</v>
      </c>
      <c r="D7" s="154">
        <f t="shared" si="0"/>
        <v>6.4825546750980925</v>
      </c>
      <c r="E7" s="198">
        <v>1.76E-4</v>
      </c>
      <c r="F7" s="154">
        <f t="shared" si="1"/>
        <v>7.1487321660378038</v>
      </c>
      <c r="G7" s="198">
        <v>1.53</v>
      </c>
      <c r="H7" s="154">
        <f t="shared" si="2"/>
        <v>3.2095534030343553</v>
      </c>
      <c r="I7" s="198">
        <v>3.48E-4</v>
      </c>
      <c r="J7" s="154">
        <f t="shared" si="3"/>
        <v>6.8526655899053734</v>
      </c>
      <c r="K7" s="154">
        <v>6.7371889809948504</v>
      </c>
    </row>
    <row r="8" spans="1:11">
      <c r="A8" s="196"/>
      <c r="B8" s="197" t="s">
        <v>11</v>
      </c>
      <c r="C8" s="198">
        <v>3.0299999999999999E-4</v>
      </c>
      <c r="D8" s="154">
        <f t="shared" si="0"/>
        <v>6.9128022053496485</v>
      </c>
      <c r="E8" s="198">
        <v>5.7200000000000001E-5</v>
      </c>
      <c r="F8" s="154">
        <f t="shared" si="1"/>
        <v>7.6368488050589294</v>
      </c>
      <c r="G8" s="198">
        <v>0.99</v>
      </c>
      <c r="H8" s="154">
        <f t="shared" si="2"/>
        <v>3.3986096392544041</v>
      </c>
      <c r="I8" s="198">
        <v>1.1900000000000001E-4</v>
      </c>
      <c r="J8" s="154">
        <f t="shared" si="3"/>
        <v>7.3186978724594232</v>
      </c>
      <c r="K8" s="154">
        <v>7.3489218550652966</v>
      </c>
    </row>
    <row r="9" spans="1:11">
      <c r="A9" s="196"/>
      <c r="B9" s="197" t="s">
        <v>13</v>
      </c>
      <c r="C9" s="198">
        <v>1.12E-4</v>
      </c>
      <c r="D9" s="154">
        <f t="shared" si="0"/>
        <v>7.3450268111817723</v>
      </c>
      <c r="E9" s="198">
        <v>1.84E-5</v>
      </c>
      <c r="F9" s="154">
        <f t="shared" si="1"/>
        <v>8.1294270108424183</v>
      </c>
      <c r="G9" s="198">
        <v>0.64</v>
      </c>
      <c r="H9" s="154">
        <f t="shared" si="2"/>
        <v>3.5880648598680667</v>
      </c>
      <c r="I9" s="198">
        <v>4.07E-5</v>
      </c>
      <c r="J9" s="154">
        <f t="shared" si="3"/>
        <v>7.7846504246267338</v>
      </c>
      <c r="K9" s="154">
        <v>7.8931855716342021</v>
      </c>
    </row>
    <row r="10" spans="1:11">
      <c r="A10" s="196"/>
      <c r="B10" s="197" t="s">
        <v>15</v>
      </c>
      <c r="C10" s="198">
        <v>4.1E-5</v>
      </c>
      <c r="D10" s="154">
        <f t="shared" si="0"/>
        <v>7.7814609771322187</v>
      </c>
      <c r="E10" s="198">
        <v>5.9000000000000003E-6</v>
      </c>
      <c r="F10" s="154">
        <f t="shared" si="1"/>
        <v>8.6233928222098104</v>
      </c>
      <c r="G10" s="198">
        <v>0.41</v>
      </c>
      <c r="H10" s="154">
        <f t="shared" si="2"/>
        <v>3.7814609771322183</v>
      </c>
      <c r="I10" s="198">
        <v>1.38E-5</v>
      </c>
      <c r="J10" s="154">
        <f t="shared" si="3"/>
        <v>8.2543657474507182</v>
      </c>
      <c r="K10" s="154">
        <v>8.4900704655677899</v>
      </c>
    </row>
    <row r="11" spans="1:11">
      <c r="A11" s="196"/>
      <c r="B11" s="197" t="s">
        <v>17</v>
      </c>
      <c r="C11" s="198">
        <v>1.49E-5</v>
      </c>
      <c r="D11" s="154">
        <f t="shared" si="0"/>
        <v>8.2210585654396802</v>
      </c>
      <c r="E11" s="198">
        <v>1.88E-6</v>
      </c>
      <c r="F11" s="154">
        <f t="shared" si="1"/>
        <v>9.1200869845882746</v>
      </c>
      <c r="G11" s="198">
        <v>0.26</v>
      </c>
      <c r="H11" s="154">
        <f t="shared" si="2"/>
        <v>3.979271485881136</v>
      </c>
      <c r="I11" s="198">
        <v>4.6700000000000002E-6</v>
      </c>
      <c r="J11" s="154">
        <f t="shared" si="3"/>
        <v>8.7249279532858424</v>
      </c>
      <c r="K11" s="154">
        <v>8.9809450697707014</v>
      </c>
    </row>
    <row r="12" spans="1:11">
      <c r="A12" s="196"/>
      <c r="B12" s="197" t="s">
        <v>19</v>
      </c>
      <c r="C12" s="198">
        <v>5.3900000000000001E-6</v>
      </c>
      <c r="D12" s="154">
        <f t="shared" si="0"/>
        <v>8.6626560686652159</v>
      </c>
      <c r="E12" s="198">
        <v>5.9299999999999998E-7</v>
      </c>
      <c r="F12" s="154">
        <f t="shared" si="1"/>
        <v>9.6211901404876912</v>
      </c>
      <c r="G12" s="198">
        <v>0.16</v>
      </c>
      <c r="H12" s="154">
        <f t="shared" si="2"/>
        <v>4.1901248511960292</v>
      </c>
      <c r="I12" s="198">
        <v>1.57E-6</v>
      </c>
      <c r="J12" s="154">
        <f t="shared" si="3"/>
        <v>9.1983451814427202</v>
      </c>
      <c r="K12" s="154">
        <v>9.4756903033016808</v>
      </c>
    </row>
    <row r="13" spans="1:11">
      <c r="A13" s="199"/>
      <c r="B13" s="200" t="s">
        <v>21</v>
      </c>
      <c r="C13" s="201">
        <v>1.9400000000000001E-6</v>
      </c>
      <c r="D13" s="155">
        <f t="shared" si="0"/>
        <v>9.1064431039217286</v>
      </c>
      <c r="E13" s="201">
        <v>1.86E-7</v>
      </c>
      <c r="F13" s="155">
        <f t="shared" si="1"/>
        <v>10.124731889634038</v>
      </c>
      <c r="G13" s="201">
        <v>0.1</v>
      </c>
      <c r="H13" s="155">
        <f t="shared" si="2"/>
        <v>4.3942448338519542</v>
      </c>
      <c r="I13" s="201">
        <v>5.3600000000000004E-7</v>
      </c>
      <c r="J13" s="155">
        <f t="shared" si="3"/>
        <v>9.6650800441591844</v>
      </c>
      <c r="K13" s="155">
        <v>9.9726409069821234</v>
      </c>
    </row>
    <row r="14" spans="1:11">
      <c r="A14" s="193" t="s">
        <v>23</v>
      </c>
      <c r="B14" s="194" t="s">
        <v>3</v>
      </c>
      <c r="C14" s="198">
        <v>8.2999999999999998E-5</v>
      </c>
      <c r="D14" s="154">
        <f t="shared" si="0"/>
        <v>7.4751667414758804</v>
      </c>
      <c r="E14" s="198">
        <v>2.1799999999999999E-6</v>
      </c>
      <c r="F14" s="154">
        <f t="shared" si="1"/>
        <v>9.0557883402473482</v>
      </c>
      <c r="G14" s="198">
        <v>1.7700000000000001E-3</v>
      </c>
      <c r="H14" s="154">
        <f t="shared" si="2"/>
        <v>6.1462715674901469</v>
      </c>
      <c r="I14" s="198">
        <v>3.1199999999999999E-5</v>
      </c>
      <c r="J14" s="154">
        <f t="shared" si="3"/>
        <v>7.9000902398335109</v>
      </c>
      <c r="K14" s="154">
        <v>7.6293218492020651</v>
      </c>
    </row>
    <row r="15" spans="1:11">
      <c r="A15" s="196"/>
      <c r="B15" s="197" t="s">
        <v>5</v>
      </c>
      <c r="C15" s="198">
        <v>3.2299999999999999E-5</v>
      </c>
      <c r="D15" s="154">
        <f t="shared" si="0"/>
        <v>7.8850423115208512</v>
      </c>
      <c r="E15" s="198">
        <v>7.2900000000000003E-7</v>
      </c>
      <c r="F15" s="154">
        <f t="shared" si="1"/>
        <v>9.5315173055339795</v>
      </c>
      <c r="G15" s="198">
        <v>1.25E-3</v>
      </c>
      <c r="H15" s="154">
        <f t="shared" si="2"/>
        <v>6.297334820843898</v>
      </c>
      <c r="I15" s="198">
        <v>1.1199999999999999E-5</v>
      </c>
      <c r="J15" s="154">
        <f t="shared" si="3"/>
        <v>8.3450268111817731</v>
      </c>
      <c r="K15" s="154">
        <v>8.0086385602536421</v>
      </c>
    </row>
    <row r="16" spans="1:11">
      <c r="A16" s="196"/>
      <c r="B16" s="197" t="s">
        <v>7</v>
      </c>
      <c r="C16" s="198">
        <v>1.2300000000000001E-5</v>
      </c>
      <c r="D16" s="154">
        <f t="shared" si="0"/>
        <v>8.3043397224125552</v>
      </c>
      <c r="E16" s="198">
        <v>2.4200000000000002E-7</v>
      </c>
      <c r="F16" s="154">
        <f t="shared" si="1"/>
        <v>10.010429467871523</v>
      </c>
      <c r="G16" s="198">
        <v>8.4500000000000005E-4</v>
      </c>
      <c r="H16" s="154">
        <f t="shared" si="2"/>
        <v>6.4673881249022616</v>
      </c>
      <c r="I16" s="198">
        <v>3.9199999999999997E-6</v>
      </c>
      <c r="J16" s="154">
        <f t="shared" si="3"/>
        <v>8.8009587668314975</v>
      </c>
      <c r="K16" s="154">
        <v>8.4868334730773682</v>
      </c>
    </row>
    <row r="17" spans="1:11">
      <c r="A17" s="196"/>
      <c r="B17" s="197" t="s">
        <v>9</v>
      </c>
      <c r="C17" s="198">
        <v>4.6600000000000003E-6</v>
      </c>
      <c r="D17" s="154">
        <f t="shared" si="0"/>
        <v>8.7258589171619541</v>
      </c>
      <c r="E17" s="198">
        <v>8.0799999999999996E-8</v>
      </c>
      <c r="F17" s="154">
        <f t="shared" si="1"/>
        <v>10.486833473077368</v>
      </c>
      <c r="G17" s="198">
        <v>5.7399999999999997E-4</v>
      </c>
      <c r="H17" s="154">
        <f t="shared" si="2"/>
        <v>6.6353329414539806</v>
      </c>
      <c r="I17" s="198">
        <v>1.37E-6</v>
      </c>
      <c r="J17" s="154">
        <f t="shared" si="3"/>
        <v>9.2575242666955475</v>
      </c>
      <c r="K17" s="154">
        <v>8.9439957255325933</v>
      </c>
    </row>
    <row r="18" spans="1:11">
      <c r="A18" s="196"/>
      <c r="B18" s="197" t="s">
        <v>11</v>
      </c>
      <c r="C18" s="198">
        <v>1.75E-6</v>
      </c>
      <c r="D18" s="154">
        <f t="shared" si="0"/>
        <v>9.1512067851656589</v>
      </c>
      <c r="E18" s="198">
        <v>2.6700000000000001E-8</v>
      </c>
      <c r="F18" s="154">
        <f t="shared" si="1"/>
        <v>10.967733572487379</v>
      </c>
      <c r="G18" s="198">
        <v>3.8499999999999998E-4</v>
      </c>
      <c r="H18" s="154">
        <f t="shared" si="2"/>
        <v>6.8087841043434532</v>
      </c>
      <c r="I18" s="198">
        <v>4.75E-7</v>
      </c>
      <c r="J18" s="154">
        <f t="shared" si="3"/>
        <v>9.7175512242270869</v>
      </c>
      <c r="K18" s="154">
        <v>9.2938742887343917</v>
      </c>
    </row>
    <row r="19" spans="1:11">
      <c r="A19" s="196"/>
      <c r="B19" s="197" t="s">
        <v>13</v>
      </c>
      <c r="C19" s="198">
        <v>6.5499999999999998E-7</v>
      </c>
      <c r="D19" s="154">
        <f t="shared" si="0"/>
        <v>9.578003533860171</v>
      </c>
      <c r="E19" s="198">
        <v>8.7600000000000004E-9</v>
      </c>
      <c r="F19" s="154">
        <f t="shared" si="1"/>
        <v>11.451740727683873</v>
      </c>
      <c r="G19" s="198">
        <v>2.5500000000000002E-4</v>
      </c>
      <c r="H19" s="154">
        <f t="shared" si="2"/>
        <v>6.9877046534179987</v>
      </c>
      <c r="I19" s="198">
        <v>1.6400000000000001E-7</v>
      </c>
      <c r="J19" s="154">
        <f t="shared" si="3"/>
        <v>10.179400985804255</v>
      </c>
      <c r="K19" s="154">
        <v>10.12707310544894</v>
      </c>
    </row>
    <row r="20" spans="1:11">
      <c r="A20" s="196"/>
      <c r="B20" s="197" t="s">
        <v>15</v>
      </c>
      <c r="C20" s="198">
        <v>2.4299999999999999E-7</v>
      </c>
      <c r="D20" s="154">
        <f t="shared" si="0"/>
        <v>10.008638560253642</v>
      </c>
      <c r="E20" s="198">
        <v>2.8499999999999999E-9</v>
      </c>
      <c r="F20" s="154">
        <f t="shared" si="1"/>
        <v>11.939399973843443</v>
      </c>
      <c r="G20" s="198">
        <v>1.6799999999999999E-4</v>
      </c>
      <c r="H20" s="154">
        <f t="shared" si="2"/>
        <v>7.1689355521260909</v>
      </c>
      <c r="I20" s="198">
        <v>5.6400000000000002E-8</v>
      </c>
      <c r="J20" s="154">
        <f t="shared" si="3"/>
        <v>10.642965729868612</v>
      </c>
      <c r="K20" s="154">
        <v>10.307885003177205</v>
      </c>
    </row>
    <row r="21" spans="1:11">
      <c r="A21" s="196"/>
      <c r="B21" s="197" t="s">
        <v>17</v>
      </c>
      <c r="C21" s="198">
        <v>8.9500000000000001E-8</v>
      </c>
      <c r="D21" s="154">
        <f t="shared" si="0"/>
        <v>10.442421798536042</v>
      </c>
      <c r="E21" s="198">
        <v>9.2300000000000002E-10</v>
      </c>
      <c r="F21" s="154">
        <f t="shared" si="1"/>
        <v>12.429043132826042</v>
      </c>
      <c r="G21" s="198">
        <v>1.0900000000000001E-4</v>
      </c>
      <c r="H21" s="154">
        <f t="shared" si="2"/>
        <v>7.3568183359113304</v>
      </c>
      <c r="I21" s="198">
        <v>1.9300000000000001E-8</v>
      </c>
      <c r="J21" s="154">
        <f t="shared" si="3"/>
        <v>11.10868752484418</v>
      </c>
      <c r="K21" s="154">
        <v>10.800958766831497</v>
      </c>
    </row>
    <row r="22" spans="1:11">
      <c r="A22" s="196"/>
      <c r="B22" s="197" t="s">
        <v>19</v>
      </c>
      <c r="C22" s="198">
        <v>3.2800000000000003E-8</v>
      </c>
      <c r="D22" s="154">
        <f t="shared" si="0"/>
        <v>10.878370990140274</v>
      </c>
      <c r="E22" s="198">
        <v>2.9700000000000001E-10</v>
      </c>
      <c r="F22" s="154">
        <f t="shared" si="1"/>
        <v>12.921488384534742</v>
      </c>
      <c r="G22" s="198">
        <v>7.0599999999999995E-5</v>
      </c>
      <c r="H22" s="154">
        <f t="shared" si="2"/>
        <v>7.5454401328001506</v>
      </c>
      <c r="I22" s="198">
        <v>6.6100000000000001E-9</v>
      </c>
      <c r="J22" s="154">
        <f t="shared" si="3"/>
        <v>11.574043374366314</v>
      </c>
      <c r="K22" s="154">
        <v>11.267140035487147</v>
      </c>
    </row>
    <row r="23" spans="1:11">
      <c r="A23" s="199"/>
      <c r="B23" s="200" t="s">
        <v>21</v>
      </c>
      <c r="C23" s="201">
        <v>1.1900000000000001E-8</v>
      </c>
      <c r="D23" s="155">
        <f t="shared" si="0"/>
        <v>11.318697872459422</v>
      </c>
      <c r="E23" s="201">
        <v>9.4900000000000003E-11</v>
      </c>
      <c r="F23" s="155">
        <f t="shared" si="1"/>
        <v>13.416978621424661</v>
      </c>
      <c r="G23" s="201">
        <v>4.3999999999999999E-5</v>
      </c>
      <c r="H23" s="155">
        <f t="shared" si="2"/>
        <v>7.7507921573657663</v>
      </c>
      <c r="I23" s="201">
        <v>2.2499999999999999E-9</v>
      </c>
      <c r="J23" s="155">
        <f t="shared" si="3"/>
        <v>12.042062315740592</v>
      </c>
      <c r="K23" s="155">
        <v>11.751780313609833</v>
      </c>
    </row>
    <row r="24" spans="1:11">
      <c r="A24" s="193" t="s">
        <v>34</v>
      </c>
      <c r="B24" s="194" t="s">
        <v>3</v>
      </c>
      <c r="C24" s="198">
        <v>0.38</v>
      </c>
      <c r="D24" s="154">
        <f t="shared" si="0"/>
        <v>3.8144612372351436</v>
      </c>
      <c r="E24" s="198">
        <v>0.12</v>
      </c>
      <c r="F24" s="154">
        <f t="shared" si="1"/>
        <v>4.3150635878043291</v>
      </c>
      <c r="G24" s="198">
        <v>29.22</v>
      </c>
      <c r="H24" s="154">
        <f t="shared" si="2"/>
        <v>1.9285646222536761</v>
      </c>
      <c r="I24" s="198">
        <v>0.36</v>
      </c>
      <c r="J24" s="154">
        <f t="shared" si="3"/>
        <v>3.8379423330846665</v>
      </c>
      <c r="K24" s="154">
        <v>3.9470868025097348</v>
      </c>
    </row>
    <row r="25" spans="1:11">
      <c r="A25" s="196"/>
      <c r="B25" s="197" t="s">
        <v>5</v>
      </c>
      <c r="C25" s="198">
        <v>0.14000000000000001</v>
      </c>
      <c r="D25" s="154">
        <f t="shared" si="0"/>
        <v>4.248116798173716</v>
      </c>
      <c r="E25" s="198">
        <v>3.8399999999999997E-2</v>
      </c>
      <c r="F25" s="154">
        <f t="shared" si="1"/>
        <v>4.8099136094844228</v>
      </c>
      <c r="G25" s="198">
        <v>18.34</v>
      </c>
      <c r="H25" s="154">
        <f t="shared" si="2"/>
        <v>2.1308455025179516</v>
      </c>
      <c r="I25" s="198">
        <v>0.13</v>
      </c>
      <c r="J25" s="154">
        <f t="shared" si="3"/>
        <v>4.2803014815451172</v>
      </c>
      <c r="K25" s="154">
        <v>4.4352034415308603</v>
      </c>
    </row>
    <row r="26" spans="1:11">
      <c r="A26" s="196"/>
      <c r="B26" s="197" t="s">
        <v>7</v>
      </c>
      <c r="C26" s="198">
        <v>4.7100000000000003E-2</v>
      </c>
      <c r="D26" s="154">
        <f t="shared" si="0"/>
        <v>4.7212239267230576</v>
      </c>
      <c r="E26" s="198">
        <v>1.2E-2</v>
      </c>
      <c r="F26" s="154">
        <f t="shared" si="1"/>
        <v>5.3150635878043291</v>
      </c>
      <c r="G26" s="198">
        <v>11.02</v>
      </c>
      <c r="H26" s="154">
        <f t="shared" si="2"/>
        <v>2.3520632393361876</v>
      </c>
      <c r="I26" s="198">
        <v>4.3200000000000002E-2</v>
      </c>
      <c r="J26" s="154">
        <f t="shared" si="3"/>
        <v>4.7587610870370414</v>
      </c>
      <c r="K26" s="154">
        <v>4.8945577512335499</v>
      </c>
    </row>
    <row r="27" spans="1:11">
      <c r="A27" s="196"/>
      <c r="B27" s="197" t="s">
        <v>9</v>
      </c>
      <c r="C27" s="198">
        <v>1.5699999999999999E-2</v>
      </c>
      <c r="D27" s="154">
        <f t="shared" si="0"/>
        <v>5.1983451814427202</v>
      </c>
      <c r="E27" s="198">
        <v>3.62E-3</v>
      </c>
      <c r="F27" s="154">
        <f t="shared" si="1"/>
        <v>5.8355362633187884</v>
      </c>
      <c r="G27" s="198">
        <v>6.34</v>
      </c>
      <c r="H27" s="154">
        <f t="shared" si="2"/>
        <v>2.5921555759702213</v>
      </c>
      <c r="I27" s="198">
        <v>1.44E-2</v>
      </c>
      <c r="J27" s="154">
        <f t="shared" si="3"/>
        <v>5.235882341756704</v>
      </c>
      <c r="K27" s="154">
        <v>5.3899234600693111</v>
      </c>
    </row>
    <row r="28" spans="1:11">
      <c r="A28" s="196"/>
      <c r="B28" s="197" t="s">
        <v>11</v>
      </c>
      <c r="C28" s="198">
        <v>5.1900000000000002E-3</v>
      </c>
      <c r="D28" s="154">
        <f t="shared" si="0"/>
        <v>5.6790774760034965</v>
      </c>
      <c r="E28" s="198">
        <v>1.08E-3</v>
      </c>
      <c r="F28" s="154">
        <f t="shared" si="1"/>
        <v>6.3608210783650039</v>
      </c>
      <c r="G28" s="198">
        <v>3.6</v>
      </c>
      <c r="H28" s="154">
        <f t="shared" si="2"/>
        <v>2.8379423330846665</v>
      </c>
      <c r="I28" s="198">
        <v>4.7600000000000003E-3</v>
      </c>
      <c r="J28" s="154">
        <f t="shared" si="3"/>
        <v>5.7166378811314607</v>
      </c>
      <c r="K28" s="154">
        <v>5.9860048685401042</v>
      </c>
    </row>
    <row r="29" spans="1:11">
      <c r="A29" s="196"/>
      <c r="B29" s="197" t="s">
        <v>13</v>
      </c>
      <c r="C29" s="198">
        <v>1.6999999999999999E-3</v>
      </c>
      <c r="D29" s="154">
        <f t="shared" si="0"/>
        <v>6.1637959124736801</v>
      </c>
      <c r="E29" s="198">
        <v>3.2000000000000003E-4</v>
      </c>
      <c r="F29" s="154">
        <f t="shared" si="1"/>
        <v>6.8890948555320479</v>
      </c>
      <c r="G29" s="198">
        <v>2.0099999999999998</v>
      </c>
      <c r="H29" s="154">
        <f t="shared" si="2"/>
        <v>3.0910487764314651</v>
      </c>
      <c r="I29" s="198">
        <v>1.56E-3</v>
      </c>
      <c r="J29" s="154">
        <f t="shared" si="3"/>
        <v>6.2011202354974921</v>
      </c>
      <c r="K29" s="154">
        <v>6.5094494699029726</v>
      </c>
    </row>
    <row r="30" spans="1:11">
      <c r="A30" s="196"/>
      <c r="B30" s="197" t="s">
        <v>15</v>
      </c>
      <c r="C30" s="198">
        <v>5.5099999999999995E-4</v>
      </c>
      <c r="D30" s="154">
        <f t="shared" si="0"/>
        <v>6.6530932350001688</v>
      </c>
      <c r="E30" s="198">
        <v>9.3900000000000006E-5</v>
      </c>
      <c r="F30" s="154">
        <f t="shared" si="1"/>
        <v>7.4215792415858433</v>
      </c>
      <c r="G30" s="198">
        <v>1.1200000000000001</v>
      </c>
      <c r="H30" s="154">
        <f t="shared" si="2"/>
        <v>3.3450268111817723</v>
      </c>
      <c r="I30" s="198">
        <v>5.0900000000000001E-4</v>
      </c>
      <c r="J30" s="154">
        <f t="shared" si="3"/>
        <v>6.687527051515195</v>
      </c>
      <c r="K30" s="154">
        <v>7.0287568489610539</v>
      </c>
    </row>
    <row r="31" spans="1:11">
      <c r="A31" s="196"/>
      <c r="B31" s="197" t="s">
        <v>17</v>
      </c>
      <c r="C31" s="198">
        <v>1.7699999999999999E-4</v>
      </c>
      <c r="D31" s="154">
        <f t="shared" si="0"/>
        <v>7.1462715674901469</v>
      </c>
      <c r="E31" s="198">
        <v>2.7399999999999999E-5</v>
      </c>
      <c r="F31" s="154">
        <f t="shared" si="1"/>
        <v>7.9564942710315663</v>
      </c>
      <c r="G31" s="198">
        <v>0.61</v>
      </c>
      <c r="H31" s="154">
        <f t="shared" si="2"/>
        <v>3.608914998841187</v>
      </c>
      <c r="I31" s="198">
        <v>1.65E-4</v>
      </c>
      <c r="J31" s="154">
        <f t="shared" si="3"/>
        <v>7.1767608896380475</v>
      </c>
      <c r="K31" s="154">
        <v>7.527957494767759</v>
      </c>
    </row>
    <row r="32" spans="1:11">
      <c r="A32" s="196"/>
      <c r="B32" s="197" t="s">
        <v>19</v>
      </c>
      <c r="C32" s="198">
        <v>5.6799999999999998E-5</v>
      </c>
      <c r="D32" s="154">
        <f t="shared" si="0"/>
        <v>7.639896498140935</v>
      </c>
      <c r="E32" s="198">
        <v>7.9100000000000005E-6</v>
      </c>
      <c r="F32" s="154">
        <f t="shared" si="1"/>
        <v>8.4960683503542764</v>
      </c>
      <c r="G32" s="198">
        <v>0.33</v>
      </c>
      <c r="H32" s="154">
        <f t="shared" si="2"/>
        <v>3.8757308939740662</v>
      </c>
      <c r="I32" s="198">
        <v>5.3499999999999999E-5</v>
      </c>
      <c r="J32" s="154">
        <f t="shared" si="3"/>
        <v>7.6658910518307257</v>
      </c>
      <c r="K32" s="154">
        <v>8.0287568489610539</v>
      </c>
    </row>
    <row r="33" spans="1:11">
      <c r="A33" s="199"/>
      <c r="B33" s="200" t="s">
        <v>21</v>
      </c>
      <c r="C33" s="201">
        <v>1.8E-5</v>
      </c>
      <c r="D33" s="155">
        <f t="shared" si="0"/>
        <v>8.1389723287486486</v>
      </c>
      <c r="E33" s="201">
        <v>2.2800000000000002E-6</v>
      </c>
      <c r="F33" s="155">
        <f t="shared" si="1"/>
        <v>9.0363099868514993</v>
      </c>
      <c r="G33" s="201">
        <v>0.18</v>
      </c>
      <c r="H33" s="155">
        <f t="shared" si="2"/>
        <v>4.1389723287486477</v>
      </c>
      <c r="I33" s="201">
        <v>1.7200000000000001E-5</v>
      </c>
      <c r="J33" s="155">
        <f t="shared" si="3"/>
        <v>8.1587163869444055</v>
      </c>
      <c r="K33" s="155">
        <v>8.5315173055339795</v>
      </c>
    </row>
    <row r="34" spans="1:11">
      <c r="A34" s="193" t="s">
        <v>45</v>
      </c>
      <c r="B34" s="194" t="s">
        <v>3</v>
      </c>
      <c r="C34" s="198">
        <v>1.8100000000000001E-4</v>
      </c>
      <c r="D34" s="154">
        <f t="shared" si="0"/>
        <v>7.1365662589827696</v>
      </c>
      <c r="E34" s="198">
        <v>4.3800000000000004E-6</v>
      </c>
      <c r="F34" s="154">
        <f t="shared" si="1"/>
        <v>8.7527707233478544</v>
      </c>
      <c r="G34" s="198">
        <v>1.1100000000000001E-3</v>
      </c>
      <c r="H34" s="154">
        <f t="shared" si="2"/>
        <v>6.3489218550652966</v>
      </c>
      <c r="I34" s="198">
        <v>3.3500000000000001E-5</v>
      </c>
      <c r="J34" s="154">
        <f t="shared" si="3"/>
        <v>7.8692000268151086</v>
      </c>
      <c r="K34" s="154">
        <v>7.574700898310085</v>
      </c>
    </row>
    <row r="35" spans="1:11">
      <c r="A35" s="196"/>
      <c r="B35" s="197" t="s">
        <v>5</v>
      </c>
      <c r="C35" s="198">
        <v>6.9599999999999998E-5</v>
      </c>
      <c r="D35" s="154">
        <f t="shared" si="0"/>
        <v>7.5516355942413922</v>
      </c>
      <c r="E35" s="198">
        <v>1.4899999999999999E-6</v>
      </c>
      <c r="F35" s="154">
        <f t="shared" si="1"/>
        <v>9.2210585654396802</v>
      </c>
      <c r="G35" s="198">
        <v>7.7300000000000003E-4</v>
      </c>
      <c r="H35" s="154">
        <f t="shared" si="2"/>
        <v>6.5060653399336292</v>
      </c>
      <c r="I35" s="198">
        <v>1.15E-5</v>
      </c>
      <c r="J35" s="154">
        <f t="shared" si="3"/>
        <v>8.3335469934983415</v>
      </c>
      <c r="K35" s="154">
        <v>7.9564942710315663</v>
      </c>
    </row>
    <row r="36" spans="1:11">
      <c r="A36" s="196"/>
      <c r="B36" s="197" t="s">
        <v>7</v>
      </c>
      <c r="C36" s="198">
        <v>2.5999999999999998E-5</v>
      </c>
      <c r="D36" s="154">
        <f t="shared" ref="D36:D67" si="4">LOG(1/(C36/($A$150*(273.15+$D$147))))</f>
        <v>7.979271485881136</v>
      </c>
      <c r="E36" s="198">
        <v>4.9200000000000001E-7</v>
      </c>
      <c r="F36" s="154">
        <f t="shared" ref="F36:F67" si="5">LOG(1/(E36/($A$150*(273.15+$F$147))))</f>
        <v>9.7022797310845927</v>
      </c>
      <c r="G36" s="198">
        <v>5.1900000000000004E-4</v>
      </c>
      <c r="H36" s="154">
        <f t="shared" ref="H36:H67" si="6">LOG(1/(G36/($A$150*(273.15+$H$147))))</f>
        <v>6.6790774760034957</v>
      </c>
      <c r="I36" s="198">
        <v>4.0500000000000002E-6</v>
      </c>
      <c r="J36" s="154">
        <f t="shared" ref="J36:J67" si="7">LOG(1/(I36/($A$150*(273.15+$J$147))))</f>
        <v>8.7867898106372859</v>
      </c>
      <c r="K36" s="154">
        <v>8.3856446620900371</v>
      </c>
    </row>
    <row r="37" spans="1:11">
      <c r="A37" s="196"/>
      <c r="B37" s="197" t="s">
        <v>9</v>
      </c>
      <c r="C37" s="198">
        <v>9.4800000000000007E-6</v>
      </c>
      <c r="D37" s="154">
        <f t="shared" si="4"/>
        <v>8.4174364965138881</v>
      </c>
      <c r="E37" s="198">
        <v>1.5699999999999999E-7</v>
      </c>
      <c r="F37" s="154">
        <f t="shared" si="5"/>
        <v>10.19834518144272</v>
      </c>
      <c r="G37" s="198">
        <v>3.3500000000000001E-4</v>
      </c>
      <c r="H37" s="154">
        <f t="shared" si="6"/>
        <v>6.8692000268151086</v>
      </c>
      <c r="I37" s="198">
        <v>1.39E-6</v>
      </c>
      <c r="J37" s="154">
        <f t="shared" si="7"/>
        <v>9.2512300335978583</v>
      </c>
      <c r="K37" s="154">
        <v>8.8564257387786807</v>
      </c>
    </row>
    <row r="38" spans="1:11">
      <c r="A38" s="196"/>
      <c r="B38" s="197" t="s">
        <v>11</v>
      </c>
      <c r="C38" s="198">
        <v>3.4300000000000002E-6</v>
      </c>
      <c r="D38" s="154">
        <f t="shared" si="4"/>
        <v>8.8589507138091825</v>
      </c>
      <c r="E38" s="198">
        <v>4.9800000000000003E-8</v>
      </c>
      <c r="F38" s="154">
        <f t="shared" si="5"/>
        <v>10.697015491092236</v>
      </c>
      <c r="G38" s="198">
        <v>2.13E-4</v>
      </c>
      <c r="H38" s="154">
        <f t="shared" si="6"/>
        <v>7.0658652304132161</v>
      </c>
      <c r="I38" s="198">
        <v>4.7700000000000005E-7</v>
      </c>
      <c r="J38" s="154">
        <f t="shared" si="7"/>
        <v>9.7157264548118398</v>
      </c>
      <c r="K38" s="154">
        <v>9.0577851000034251</v>
      </c>
    </row>
    <row r="39" spans="1:11">
      <c r="A39" s="196"/>
      <c r="B39" s="197" t="s">
        <v>13</v>
      </c>
      <c r="C39" s="198">
        <v>1.2300000000000001E-6</v>
      </c>
      <c r="D39" s="154">
        <f t="shared" si="4"/>
        <v>9.3043397224125552</v>
      </c>
      <c r="E39" s="198">
        <v>1.5600000000000001E-8</v>
      </c>
      <c r="F39" s="154">
        <f t="shared" si="5"/>
        <v>11.201120235497493</v>
      </c>
      <c r="G39" s="198">
        <v>1.34E-4</v>
      </c>
      <c r="H39" s="154">
        <f t="shared" si="6"/>
        <v>7.267140035487146</v>
      </c>
      <c r="I39" s="198">
        <v>1.6199999999999999E-7</v>
      </c>
      <c r="J39" s="154">
        <f t="shared" si="7"/>
        <v>10.184729819309323</v>
      </c>
      <c r="K39" s="154">
        <v>10.036309986851499</v>
      </c>
    </row>
    <row r="40" spans="1:11">
      <c r="A40" s="196"/>
      <c r="B40" s="197" t="s">
        <v>15</v>
      </c>
      <c r="C40" s="198">
        <v>4.4000000000000002E-7</v>
      </c>
      <c r="D40" s="154">
        <f t="shared" si="4"/>
        <v>9.7507921573657672</v>
      </c>
      <c r="E40" s="198">
        <v>4.8699999999999999E-9</v>
      </c>
      <c r="F40" s="154">
        <f t="shared" si="5"/>
        <v>11.70671587263732</v>
      </c>
      <c r="G40" s="198">
        <v>8.3599999999999999E-5</v>
      </c>
      <c r="H40" s="154">
        <f t="shared" si="6"/>
        <v>7.4720385564129375</v>
      </c>
      <c r="I40" s="198">
        <v>5.5099999999999997E-8</v>
      </c>
      <c r="J40" s="154">
        <f t="shared" si="7"/>
        <v>10.653093235000169</v>
      </c>
      <c r="K40" s="154">
        <v>10.153695585569354</v>
      </c>
    </row>
    <row r="41" spans="1:11">
      <c r="A41" s="196"/>
      <c r="B41" s="197" t="s">
        <v>17</v>
      </c>
      <c r="C41" s="198">
        <v>1.5599999999999999E-7</v>
      </c>
      <c r="D41" s="154">
        <f t="shared" si="4"/>
        <v>10.201120235497493</v>
      </c>
      <c r="E41" s="198">
        <v>1.51E-9</v>
      </c>
      <c r="F41" s="154">
        <f t="shared" si="5"/>
        <v>12.215267886558784</v>
      </c>
      <c r="G41" s="198">
        <v>5.1799999999999999E-5</v>
      </c>
      <c r="H41" s="154">
        <f t="shared" si="6"/>
        <v>7.679915074106721</v>
      </c>
      <c r="I41" s="198">
        <v>1.8600000000000001E-8</v>
      </c>
      <c r="J41" s="154">
        <f t="shared" si="7"/>
        <v>11.124731889634038</v>
      </c>
      <c r="K41" s="154">
        <v>10.630816840289016</v>
      </c>
    </row>
    <row r="42" spans="1:11">
      <c r="A42" s="196"/>
      <c r="B42" s="197" t="s">
        <v>19</v>
      </c>
      <c r="C42" s="198">
        <v>5.4900000000000002E-8</v>
      </c>
      <c r="D42" s="154">
        <f t="shared" si="4"/>
        <v>10.654672489401863</v>
      </c>
      <c r="E42" s="198">
        <v>4.65E-10</v>
      </c>
      <c r="F42" s="154">
        <f t="shared" si="5"/>
        <v>12.726791880962001</v>
      </c>
      <c r="G42" s="198">
        <v>3.18E-5</v>
      </c>
      <c r="H42" s="154">
        <f t="shared" si="6"/>
        <v>7.8918177138675212</v>
      </c>
      <c r="I42" s="198">
        <v>6.3000000000000002E-9</v>
      </c>
      <c r="J42" s="154">
        <f t="shared" si="7"/>
        <v>11.594904284398373</v>
      </c>
      <c r="K42" s="154">
        <v>11.113211466604227</v>
      </c>
    </row>
    <row r="43" spans="1:11">
      <c r="A43" s="199"/>
      <c r="B43" s="200" t="s">
        <v>21</v>
      </c>
      <c r="C43" s="201">
        <v>1.9300000000000001E-8</v>
      </c>
      <c r="D43" s="155">
        <f t="shared" si="4"/>
        <v>11.10868752484418</v>
      </c>
      <c r="E43" s="201">
        <v>1.42E-10</v>
      </c>
      <c r="F43" s="155">
        <f t="shared" si="5"/>
        <v>13.241956489468897</v>
      </c>
      <c r="G43" s="201">
        <v>1.9400000000000001E-5</v>
      </c>
      <c r="H43" s="155">
        <f t="shared" si="6"/>
        <v>8.1064431039217286</v>
      </c>
      <c r="I43" s="201">
        <v>2.1200000000000001E-9</v>
      </c>
      <c r="J43" s="155">
        <f t="shared" si="7"/>
        <v>12.067908972923203</v>
      </c>
      <c r="K43" s="155">
        <v>11.597670500641524</v>
      </c>
    </row>
    <row r="44" spans="1:11">
      <c r="A44" s="193" t="s">
        <v>56</v>
      </c>
      <c r="B44" s="194" t="s">
        <v>3</v>
      </c>
      <c r="C44" s="198">
        <v>9.9900000000000006E-3</v>
      </c>
      <c r="D44" s="154">
        <f t="shared" si="4"/>
        <v>5.3946793456259714</v>
      </c>
      <c r="E44" s="198">
        <v>3.1E-4</v>
      </c>
      <c r="F44" s="154">
        <f t="shared" si="5"/>
        <v>6.9028831400176811</v>
      </c>
      <c r="G44" s="198">
        <v>0.52</v>
      </c>
      <c r="H44" s="154">
        <f t="shared" si="6"/>
        <v>3.6782414902171547</v>
      </c>
      <c r="I44" s="198">
        <v>6.4799999999999996E-3</v>
      </c>
      <c r="J44" s="154">
        <f t="shared" si="7"/>
        <v>5.5826698279813609</v>
      </c>
      <c r="K44" s="154">
        <v>5.6270889677697733</v>
      </c>
    </row>
    <row r="45" spans="1:11">
      <c r="A45" s="196"/>
      <c r="B45" s="197" t="s">
        <v>5</v>
      </c>
      <c r="C45" s="198">
        <v>4.1700000000000001E-3</v>
      </c>
      <c r="D45" s="154">
        <f t="shared" si="4"/>
        <v>5.7741087788781966</v>
      </c>
      <c r="E45" s="198">
        <v>1.1400000000000001E-4</v>
      </c>
      <c r="F45" s="154">
        <f t="shared" si="5"/>
        <v>7.3373399825154815</v>
      </c>
      <c r="G45" s="198">
        <v>0.41</v>
      </c>
      <c r="H45" s="154">
        <f t="shared" si="6"/>
        <v>3.7814609771322183</v>
      </c>
      <c r="I45" s="198">
        <v>2.4299999999999999E-3</v>
      </c>
      <c r="J45" s="154">
        <f t="shared" si="7"/>
        <v>6.0086385602536421</v>
      </c>
      <c r="K45" s="154">
        <f>0.4547*9+1.8377</f>
        <v>5.93</v>
      </c>
    </row>
    <row r="46" spans="1:11">
      <c r="A46" s="196"/>
      <c r="B46" s="197" t="s">
        <v>7</v>
      </c>
      <c r="C46" s="198">
        <v>1.6800000000000001E-3</v>
      </c>
      <c r="D46" s="154">
        <f t="shared" si="4"/>
        <v>6.1689355521260909</v>
      </c>
      <c r="E46" s="198">
        <v>4.0800000000000002E-5</v>
      </c>
      <c r="F46" s="154">
        <f t="shared" si="5"/>
        <v>7.7835846707620737</v>
      </c>
      <c r="G46" s="198">
        <v>0.3</v>
      </c>
      <c r="H46" s="154">
        <f t="shared" si="6"/>
        <v>3.9171235791322916</v>
      </c>
      <c r="I46" s="198">
        <v>8.8900000000000003E-4</v>
      </c>
      <c r="J46" s="154">
        <f t="shared" si="7"/>
        <v>6.44534307288174</v>
      </c>
      <c r="K46" s="154">
        <v>6.2904411128959969</v>
      </c>
    </row>
    <row r="47" spans="1:11">
      <c r="A47" s="196"/>
      <c r="B47" s="197" t="s">
        <v>9</v>
      </c>
      <c r="C47" s="198">
        <v>6.3599999999999996E-4</v>
      </c>
      <c r="D47" s="154">
        <f t="shared" si="4"/>
        <v>6.5907877182035399</v>
      </c>
      <c r="E47" s="198">
        <v>1.3699999999999999E-5</v>
      </c>
      <c r="F47" s="154">
        <f t="shared" si="5"/>
        <v>8.2575242666955475</v>
      </c>
      <c r="G47" s="198">
        <v>0.2</v>
      </c>
      <c r="H47" s="154">
        <f t="shared" si="6"/>
        <v>4.0932148381879729</v>
      </c>
      <c r="I47" s="198">
        <v>3.0899999999999998E-4</v>
      </c>
      <c r="J47" s="154">
        <f t="shared" si="7"/>
        <v>6.9042863544271196</v>
      </c>
      <c r="K47" s="154">
        <v>6.7400682919739934</v>
      </c>
    </row>
    <row r="48" spans="1:11">
      <c r="A48" s="196"/>
      <c r="B48" s="197" t="s">
        <v>11</v>
      </c>
      <c r="C48" s="198">
        <v>2.3699999999999999E-4</v>
      </c>
      <c r="D48" s="154">
        <f t="shared" si="4"/>
        <v>7.0194964878418498</v>
      </c>
      <c r="E48" s="198">
        <v>4.51E-6</v>
      </c>
      <c r="F48" s="154">
        <f t="shared" si="5"/>
        <v>8.7400682919739943</v>
      </c>
      <c r="G48" s="198">
        <v>0.13</v>
      </c>
      <c r="H48" s="154">
        <f t="shared" si="6"/>
        <v>4.2803014815451172</v>
      </c>
      <c r="I48" s="198">
        <v>1.06E-4</v>
      </c>
      <c r="J48" s="154">
        <f t="shared" si="7"/>
        <v>7.3689389685871838</v>
      </c>
      <c r="K48" s="154">
        <v>7.1820572294479961</v>
      </c>
    </row>
    <row r="49" spans="1:11">
      <c r="A49" s="196"/>
      <c r="B49" s="197" t="s">
        <v>13</v>
      </c>
      <c r="C49" s="198">
        <v>8.7700000000000004E-5</v>
      </c>
      <c r="D49" s="154">
        <f t="shared" si="4"/>
        <v>7.4512452404859131</v>
      </c>
      <c r="E49" s="198">
        <v>1.4699999999999999E-6</v>
      </c>
      <c r="F49" s="154">
        <f t="shared" si="5"/>
        <v>9.2269274991037786</v>
      </c>
      <c r="G49" s="198">
        <v>8.6099999999999996E-2</v>
      </c>
      <c r="H49" s="154">
        <f t="shared" si="6"/>
        <v>4.4592416823982992</v>
      </c>
      <c r="I49" s="198">
        <v>3.6300000000000001E-5</v>
      </c>
      <c r="J49" s="154">
        <f t="shared" si="7"/>
        <v>7.8343382088158418</v>
      </c>
      <c r="K49" s="154">
        <v>7.8627659168096988</v>
      </c>
    </row>
    <row r="50" spans="1:11">
      <c r="A50" s="196"/>
      <c r="B50" s="197" t="s">
        <v>15</v>
      </c>
      <c r="C50" s="198">
        <v>3.2100000000000001E-5</v>
      </c>
      <c r="D50" s="154">
        <f t="shared" si="4"/>
        <v>7.8877398014470819</v>
      </c>
      <c r="E50" s="198">
        <v>4.75E-7</v>
      </c>
      <c r="F50" s="154">
        <f t="shared" si="5"/>
        <v>9.7175512242270869</v>
      </c>
      <c r="G50" s="198">
        <v>5.5300000000000002E-2</v>
      </c>
      <c r="H50" s="154">
        <f t="shared" si="6"/>
        <v>4.6515197025472554</v>
      </c>
      <c r="I50" s="198">
        <v>1.24E-5</v>
      </c>
      <c r="J50" s="154">
        <f t="shared" si="7"/>
        <v>8.3008231486897195</v>
      </c>
      <c r="K50" s="154">
        <v>8.1928477095315024</v>
      </c>
    </row>
    <row r="51" spans="1:11">
      <c r="A51" s="196"/>
      <c r="B51" s="197" t="s">
        <v>17</v>
      </c>
      <c r="C51" s="198">
        <v>1.1600000000000001E-5</v>
      </c>
      <c r="D51" s="154">
        <f t="shared" si="4"/>
        <v>8.3297868446250352</v>
      </c>
      <c r="E51" s="198">
        <v>1.5300000000000001E-7</v>
      </c>
      <c r="F51" s="154">
        <f t="shared" si="5"/>
        <v>10.209553403034356</v>
      </c>
      <c r="G51" s="198">
        <v>3.5400000000000001E-2</v>
      </c>
      <c r="H51" s="154">
        <f t="shared" si="6"/>
        <v>4.8452415718261665</v>
      </c>
      <c r="I51" s="198">
        <v>4.1899999999999997E-6</v>
      </c>
      <c r="J51" s="154">
        <f t="shared" si="7"/>
        <v>8.7720308108856582</v>
      </c>
      <c r="K51" s="154">
        <v>8.6570521911472174</v>
      </c>
    </row>
    <row r="52" spans="1:11">
      <c r="A52" s="196"/>
      <c r="B52" s="197" t="s">
        <v>19</v>
      </c>
      <c r="C52" s="198">
        <v>4.1899999999999997E-6</v>
      </c>
      <c r="D52" s="154">
        <f t="shared" si="4"/>
        <v>8.7720308108856582</v>
      </c>
      <c r="E52" s="198">
        <v>4.8699999999999999E-8</v>
      </c>
      <c r="F52" s="154">
        <f t="shared" si="5"/>
        <v>10.70671587263732</v>
      </c>
      <c r="G52" s="198">
        <v>2.2499999999999999E-2</v>
      </c>
      <c r="H52" s="154">
        <f t="shared" si="6"/>
        <v>5.0420623157405915</v>
      </c>
      <c r="I52" s="198">
        <v>1.4100000000000001E-6</v>
      </c>
      <c r="J52" s="154">
        <f t="shared" si="7"/>
        <v>9.2450257211965745</v>
      </c>
      <c r="K52" s="154">
        <v>9.1270731054489396</v>
      </c>
    </row>
    <row r="53" spans="1:11">
      <c r="A53" s="199"/>
      <c r="B53" s="200" t="s">
        <v>21</v>
      </c>
      <c r="C53" s="201">
        <v>1.5E-6</v>
      </c>
      <c r="D53" s="155">
        <f t="shared" si="4"/>
        <v>9.218153574796272</v>
      </c>
      <c r="E53" s="201">
        <v>1.5399999999999999E-8</v>
      </c>
      <c r="F53" s="155">
        <f t="shared" si="5"/>
        <v>11.206724113015492</v>
      </c>
      <c r="G53" s="201">
        <v>1.4200000000000001E-2</v>
      </c>
      <c r="H53" s="155">
        <f t="shared" si="6"/>
        <v>5.2419564894688975</v>
      </c>
      <c r="I53" s="201">
        <v>4.7599999999999997E-7</v>
      </c>
      <c r="J53" s="155">
        <f t="shared" si="7"/>
        <v>9.7166378811314615</v>
      </c>
      <c r="K53" s="155">
        <v>9.6011532336753742</v>
      </c>
    </row>
    <row r="54" spans="1:11">
      <c r="A54" s="193" t="s">
        <v>68</v>
      </c>
      <c r="B54" s="194" t="s">
        <v>3</v>
      </c>
      <c r="C54" s="198">
        <v>5.91E-5</v>
      </c>
      <c r="D54" s="154">
        <f t="shared" si="4"/>
        <v>7.6226573529706982</v>
      </c>
      <c r="E54" s="198">
        <v>2.4600000000000002E-5</v>
      </c>
      <c r="F54" s="154">
        <f t="shared" si="5"/>
        <v>8.003309726748574</v>
      </c>
      <c r="G54" s="198">
        <v>3.3799999999999997E-2</v>
      </c>
      <c r="H54" s="154">
        <f t="shared" si="6"/>
        <v>4.8653281335742991</v>
      </c>
      <c r="I54" s="198">
        <v>6.0800000000000001E-5</v>
      </c>
      <c r="J54" s="154">
        <f t="shared" si="7"/>
        <v>7.6103412545792191</v>
      </c>
      <c r="K54" s="154">
        <v>7.639896498140935</v>
      </c>
    </row>
    <row r="55" spans="1:11">
      <c r="A55" s="196"/>
      <c r="B55" s="197" t="s">
        <v>5</v>
      </c>
      <c r="C55" s="198">
        <v>2.1999999999999999E-5</v>
      </c>
      <c r="D55" s="154">
        <f t="shared" si="4"/>
        <v>8.0518221530297485</v>
      </c>
      <c r="E55" s="198">
        <v>8.0600000000000008E-6</v>
      </c>
      <c r="F55" s="154">
        <f t="shared" si="5"/>
        <v>8.4879097920468638</v>
      </c>
      <c r="G55" s="198">
        <v>2.1899999999999999E-2</v>
      </c>
      <c r="H55" s="154">
        <f t="shared" si="6"/>
        <v>5.0538007190118357</v>
      </c>
      <c r="I55" s="198">
        <v>2.1100000000000001E-5</v>
      </c>
      <c r="J55" s="154">
        <f t="shared" si="7"/>
        <v>8.069962378554262</v>
      </c>
      <c r="K55" s="154">
        <v>8.0953917574422469</v>
      </c>
    </row>
    <row r="56" spans="1:11">
      <c r="A56" s="196"/>
      <c r="B56" s="197" t="s">
        <v>7</v>
      </c>
      <c r="C56" s="198">
        <v>1.2500000000000001E-5</v>
      </c>
      <c r="D56" s="154">
        <f t="shared" si="4"/>
        <v>8.2973348208438971</v>
      </c>
      <c r="E56" s="198">
        <v>3.63E-6</v>
      </c>
      <c r="F56" s="154">
        <f t="shared" si="5"/>
        <v>8.8343382088158418</v>
      </c>
      <c r="G56" s="198">
        <v>1.6E-2</v>
      </c>
      <c r="H56" s="154">
        <f t="shared" si="6"/>
        <v>5.1901248511960292</v>
      </c>
      <c r="I56" s="198">
        <v>1.2300000000000001E-5</v>
      </c>
      <c r="J56" s="154">
        <f t="shared" si="7"/>
        <v>8.3043397224125552</v>
      </c>
      <c r="K56" s="154">
        <v>8.3856446620900371</v>
      </c>
    </row>
    <row r="57" spans="1:11">
      <c r="A57" s="196"/>
      <c r="B57" s="197" t="s">
        <v>9</v>
      </c>
      <c r="C57" s="198">
        <v>5.2100000000000001E-6</v>
      </c>
      <c r="D57" s="154">
        <f t="shared" si="4"/>
        <v>8.67740711055243</v>
      </c>
      <c r="E57" s="198">
        <v>1.5E-6</v>
      </c>
      <c r="F57" s="154">
        <f t="shared" si="5"/>
        <v>9.218153574796272</v>
      </c>
      <c r="G57" s="198">
        <v>1.44E-2</v>
      </c>
      <c r="H57" s="154">
        <f t="shared" si="6"/>
        <v>5.235882341756704</v>
      </c>
      <c r="I57" s="198">
        <v>4.5399999999999997E-6</v>
      </c>
      <c r="J57" s="154">
        <f t="shared" si="7"/>
        <v>8.7371889809948495</v>
      </c>
      <c r="K57" s="154">
        <v>8.7943617617782657</v>
      </c>
    </row>
    <row r="58" spans="1:11">
      <c r="A58" s="196"/>
      <c r="B58" s="197" t="s">
        <v>11</v>
      </c>
      <c r="C58" s="198">
        <v>1.48E-6</v>
      </c>
      <c r="D58" s="154">
        <f t="shared" si="4"/>
        <v>9.2239831184569958</v>
      </c>
      <c r="E58" s="198">
        <v>3.7099999999999997E-7</v>
      </c>
      <c r="F58" s="154">
        <f t="shared" si="5"/>
        <v>9.8248709242369081</v>
      </c>
      <c r="G58" s="198">
        <v>7.0000000000000001E-3</v>
      </c>
      <c r="H58" s="154">
        <f t="shared" si="6"/>
        <v>5.5491467938376973</v>
      </c>
      <c r="I58" s="198">
        <v>1.2100000000000001E-6</v>
      </c>
      <c r="J58" s="154">
        <f t="shared" si="7"/>
        <v>9.3114594635355044</v>
      </c>
      <c r="K58" s="154">
        <v>9.4309293224658433</v>
      </c>
    </row>
    <row r="59" spans="1:11">
      <c r="A59" s="196"/>
      <c r="B59" s="197" t="s">
        <v>13</v>
      </c>
      <c r="C59" s="198">
        <v>5.2600000000000002E-7</v>
      </c>
      <c r="D59" s="154">
        <f t="shared" si="4"/>
        <v>9.6732590896982149</v>
      </c>
      <c r="E59" s="198">
        <v>1.1600000000000001E-7</v>
      </c>
      <c r="F59" s="154">
        <f t="shared" si="5"/>
        <v>10.329786844625035</v>
      </c>
      <c r="G59" s="198">
        <v>4.2900000000000004E-3</v>
      </c>
      <c r="H59" s="154">
        <f t="shared" si="6"/>
        <v>5.7617875416672293</v>
      </c>
      <c r="I59" s="198">
        <v>4.0499999999999999E-7</v>
      </c>
      <c r="J59" s="154">
        <f t="shared" si="7"/>
        <v>9.7867898106372859</v>
      </c>
      <c r="K59" s="154">
        <v>9.8666149329806156</v>
      </c>
    </row>
    <row r="60" spans="1:11">
      <c r="A60" s="196"/>
      <c r="B60" s="197" t="s">
        <v>15</v>
      </c>
      <c r="C60" s="198">
        <v>1.9399999999999999E-7</v>
      </c>
      <c r="D60" s="154">
        <f t="shared" si="4"/>
        <v>10.106443103921729</v>
      </c>
      <c r="E60" s="198">
        <v>3.7599999999999999E-8</v>
      </c>
      <c r="F60" s="154">
        <f t="shared" si="5"/>
        <v>10.819056988924293</v>
      </c>
      <c r="G60" s="198">
        <v>2.7899999999999999E-3</v>
      </c>
      <c r="H60" s="154">
        <f t="shared" si="6"/>
        <v>5.9486406305783568</v>
      </c>
      <c r="I60" s="198">
        <v>1.3899999999999999E-7</v>
      </c>
      <c r="J60" s="154">
        <f t="shared" si="7"/>
        <v>10.251230033597858</v>
      </c>
      <c r="K60" s="154">
        <v>10.483620428962753</v>
      </c>
    </row>
    <row r="61" spans="1:11">
      <c r="A61" s="196"/>
      <c r="B61" s="197" t="s">
        <v>17</v>
      </c>
      <c r="C61" s="198">
        <v>7.0900000000000006E-8</v>
      </c>
      <c r="D61" s="154">
        <f t="shared" si="4"/>
        <v>10.543598598668888</v>
      </c>
      <c r="E61" s="198">
        <v>1.2100000000000001E-8</v>
      </c>
      <c r="F61" s="154">
        <f t="shared" si="5"/>
        <v>11.311459463535504</v>
      </c>
      <c r="G61" s="198">
        <v>1.8E-3</v>
      </c>
      <c r="H61" s="154">
        <f t="shared" si="6"/>
        <v>6.1389723287486477</v>
      </c>
      <c r="I61" s="198">
        <v>4.7500000000000002E-8</v>
      </c>
      <c r="J61" s="154">
        <f t="shared" si="7"/>
        <v>10.717551224227087</v>
      </c>
      <c r="K61" s="154">
        <v>10.950200037933877</v>
      </c>
    </row>
    <row r="62" spans="1:11">
      <c r="A62" s="196"/>
      <c r="B62" s="197" t="s">
        <v>19</v>
      </c>
      <c r="C62" s="198">
        <v>2.5699999999999999E-8</v>
      </c>
      <c r="D62" s="154">
        <f t="shared" si="4"/>
        <v>10.984311710520659</v>
      </c>
      <c r="E62" s="198">
        <v>3.8499999999999997E-9</v>
      </c>
      <c r="F62" s="154">
        <f t="shared" si="5"/>
        <v>11.808784104343454</v>
      </c>
      <c r="G62" s="198">
        <v>1.15E-3</v>
      </c>
      <c r="H62" s="154">
        <f t="shared" si="6"/>
        <v>6.3335469934983424</v>
      </c>
      <c r="I62" s="198">
        <v>1.6199999999999999E-8</v>
      </c>
      <c r="J62" s="154">
        <f t="shared" si="7"/>
        <v>11.184729819309323</v>
      </c>
      <c r="K62" s="154">
        <v>11.421116980252256</v>
      </c>
    </row>
    <row r="63" spans="1:11">
      <c r="A63" s="199"/>
      <c r="B63" s="200" t="s">
        <v>21</v>
      </c>
      <c r="C63" s="201">
        <v>9.2900000000000008E-9</v>
      </c>
      <c r="D63" s="155">
        <f t="shared" si="4"/>
        <v>11.426229119858313</v>
      </c>
      <c r="E63" s="201">
        <v>1.2199999999999999E-9</v>
      </c>
      <c r="F63" s="155">
        <f t="shared" si="5"/>
        <v>12.307885003177205</v>
      </c>
      <c r="G63" s="201">
        <v>7.3300000000000004E-4</v>
      </c>
      <c r="H63" s="155">
        <f t="shared" si="6"/>
        <v>6.529140859210826</v>
      </c>
      <c r="I63" s="201">
        <v>5.4899999999999999E-9</v>
      </c>
      <c r="J63" s="155">
        <f t="shared" si="7"/>
        <v>11.654672489401863</v>
      </c>
      <c r="K63" s="155">
        <v>11.897315185778739</v>
      </c>
    </row>
    <row r="64" spans="1:11">
      <c r="A64" s="193" t="s">
        <v>79</v>
      </c>
      <c r="B64" s="194" t="s">
        <v>3</v>
      </c>
      <c r="C64" s="198">
        <v>1.08E-7</v>
      </c>
      <c r="D64" s="154">
        <f t="shared" si="4"/>
        <v>10.360821078365005</v>
      </c>
      <c r="E64" s="198">
        <v>6.2300000000000002E-9</v>
      </c>
      <c r="F64" s="154">
        <f t="shared" si="5"/>
        <v>11.599756787192785</v>
      </c>
      <c r="G64" s="198">
        <v>5.2900000000000002E-6</v>
      </c>
      <c r="H64" s="154">
        <f t="shared" si="6"/>
        <v>8.670789161816769</v>
      </c>
      <c r="I64" s="198">
        <v>1.09E-7</v>
      </c>
      <c r="J64" s="154">
        <f t="shared" si="7"/>
        <v>10.356818335911329</v>
      </c>
      <c r="K64" s="154">
        <v>10.300823148689719</v>
      </c>
    </row>
    <row r="65" spans="1:11">
      <c r="A65" s="196"/>
      <c r="B65" s="197" t="s">
        <v>5</v>
      </c>
      <c r="C65" s="198">
        <v>1.03E-7</v>
      </c>
      <c r="D65" s="154">
        <f t="shared" si="4"/>
        <v>10.381407609146782</v>
      </c>
      <c r="E65" s="198">
        <v>3.7E-9</v>
      </c>
      <c r="F65" s="154">
        <f t="shared" si="5"/>
        <v>11.826043109784958</v>
      </c>
      <c r="G65" s="198">
        <v>7.8299999999999996E-6</v>
      </c>
      <c r="H65" s="154">
        <f t="shared" si="6"/>
        <v>8.5004830717940099</v>
      </c>
      <c r="I65" s="198">
        <v>7.7000000000000001E-8</v>
      </c>
      <c r="J65" s="154">
        <f t="shared" si="7"/>
        <v>10.507754108679473</v>
      </c>
      <c r="K65" s="154">
        <v>10.364861056166744</v>
      </c>
    </row>
    <row r="66" spans="1:11">
      <c r="A66" s="196"/>
      <c r="B66" s="197" t="s">
        <v>7</v>
      </c>
      <c r="C66" s="198">
        <v>1.09E-7</v>
      </c>
      <c r="D66" s="154">
        <f t="shared" si="4"/>
        <v>10.356818335911329</v>
      </c>
      <c r="E66" s="198">
        <v>4.5200000000000001E-9</v>
      </c>
      <c r="F66" s="154">
        <f t="shared" si="5"/>
        <v>11.739106399040573</v>
      </c>
      <c r="G66" s="198">
        <v>1.5E-5</v>
      </c>
      <c r="H66" s="154">
        <f t="shared" si="6"/>
        <v>8.218153574796272</v>
      </c>
      <c r="I66" s="198">
        <v>8.6999999999999998E-8</v>
      </c>
      <c r="J66" s="154">
        <f t="shared" si="7"/>
        <v>10.454725581233335</v>
      </c>
      <c r="K66" s="154">
        <v>10.381407609146782</v>
      </c>
    </row>
    <row r="67" spans="1:11">
      <c r="A67" s="196"/>
      <c r="B67" s="197" t="s">
        <v>9</v>
      </c>
      <c r="C67" s="198">
        <v>2.6899999999999999E-8</v>
      </c>
      <c r="D67" s="154">
        <f t="shared" si="4"/>
        <v>10.964492553849546</v>
      </c>
      <c r="E67" s="198">
        <v>6.5100000000000003E-10</v>
      </c>
      <c r="F67" s="154">
        <f t="shared" si="5"/>
        <v>12.580663845283762</v>
      </c>
      <c r="G67" s="198">
        <v>5.5600000000000001E-6</v>
      </c>
      <c r="H67" s="154">
        <f t="shared" si="6"/>
        <v>8.6491700422698958</v>
      </c>
      <c r="I67" s="198">
        <v>1.6700000000000001E-8</v>
      </c>
      <c r="J67" s="154">
        <f t="shared" si="7"/>
        <v>11.17152836270437</v>
      </c>
      <c r="K67" s="154">
        <v>11.047891859401314</v>
      </c>
    </row>
    <row r="68" spans="1:11">
      <c r="A68" s="196"/>
      <c r="B68" s="197" t="s">
        <v>11</v>
      </c>
      <c r="C68" s="198">
        <v>7.0900000000000001E-9</v>
      </c>
      <c r="D68" s="154">
        <f t="shared" ref="D68:D99" si="8">LOG(1/(C68/($A$150*(273.15+$D$147))))</f>
        <v>11.543598598668888</v>
      </c>
      <c r="E68" s="198">
        <v>1.6300000000000001E-10</v>
      </c>
      <c r="F68" s="154">
        <f t="shared" ref="F68:F99" si="9">LOG(1/(E68/($A$150*(273.15+$F$147))))</f>
        <v>13.182057229447997</v>
      </c>
      <c r="G68" s="198">
        <v>2.48E-6</v>
      </c>
      <c r="H68" s="154">
        <f t="shared" ref="H68:H99" si="10">LOG(1/(G68/($A$150*(273.15+$H$147))))</f>
        <v>8.9997931530257382</v>
      </c>
      <c r="I68" s="198">
        <v>4.1400000000000002E-9</v>
      </c>
      <c r="J68" s="154">
        <f t="shared" ref="J68:J99" si="11">LOG(1/(I68/($A$150*(273.15+$J$147))))</f>
        <v>11.777244492731056</v>
      </c>
      <c r="K68" s="154">
        <v>11.473078783214214</v>
      </c>
    </row>
    <row r="69" spans="1:11">
      <c r="A69" s="196"/>
      <c r="B69" s="197" t="s">
        <v>13</v>
      </c>
      <c r="C69" s="198">
        <v>3.17E-9</v>
      </c>
      <c r="D69" s="154">
        <f t="shared" si="8"/>
        <v>11.893185571634202</v>
      </c>
      <c r="E69" s="198">
        <v>6.3999999999999999E-11</v>
      </c>
      <c r="F69" s="154">
        <f t="shared" si="9"/>
        <v>13.588064859868068</v>
      </c>
      <c r="G69" s="198">
        <v>1.84E-6</v>
      </c>
      <c r="H69" s="154">
        <f t="shared" si="10"/>
        <v>9.1294270108424183</v>
      </c>
      <c r="I69" s="198">
        <v>1.79E-9</v>
      </c>
      <c r="J69" s="154">
        <f t="shared" si="11"/>
        <v>12.141391802872061</v>
      </c>
      <c r="K69" s="154">
        <v>12.13656625898277</v>
      </c>
    </row>
    <row r="70" spans="1:11">
      <c r="A70" s="196"/>
      <c r="B70" s="197" t="s">
        <v>15</v>
      </c>
      <c r="C70" s="198">
        <v>1.1800000000000001E-9</v>
      </c>
      <c r="D70" s="154">
        <f t="shared" si="8"/>
        <v>12.322362826545829</v>
      </c>
      <c r="E70" s="198">
        <v>2.1199999999999999E-11</v>
      </c>
      <c r="F70" s="154">
        <f t="shared" si="9"/>
        <v>14.067908972923203</v>
      </c>
      <c r="G70" s="198">
        <v>1.17E-6</v>
      </c>
      <c r="H70" s="154">
        <f t="shared" si="10"/>
        <v>9.3260589721057929</v>
      </c>
      <c r="I70" s="198">
        <v>6.3799999999999997E-10</v>
      </c>
      <c r="J70" s="154">
        <f t="shared" si="11"/>
        <v>12.589424155130791</v>
      </c>
      <c r="K70" s="154">
        <v>12.318697872459424</v>
      </c>
    </row>
    <row r="71" spans="1:11">
      <c r="A71" s="196"/>
      <c r="B71" s="197" t="s">
        <v>17</v>
      </c>
      <c r="C71" s="198">
        <v>4.2399999999999998E-10</v>
      </c>
      <c r="D71" s="154">
        <f t="shared" si="8"/>
        <v>12.766878977259221</v>
      </c>
      <c r="E71" s="198">
        <v>6.7600000000000003E-12</v>
      </c>
      <c r="F71" s="154">
        <f t="shared" si="9"/>
        <v>14.564298137910319</v>
      </c>
      <c r="G71" s="198">
        <v>7.3099999999999997E-7</v>
      </c>
      <c r="H71" s="154">
        <f t="shared" si="10"/>
        <v>9.5303274568940939</v>
      </c>
      <c r="I71" s="198">
        <v>2.17E-10</v>
      </c>
      <c r="J71" s="154">
        <f t="shared" si="11"/>
        <v>13.057785100003425</v>
      </c>
      <c r="K71" s="154">
        <v>12.809913609484424</v>
      </c>
    </row>
    <row r="72" spans="1:11">
      <c r="A72" s="196"/>
      <c r="B72" s="197" t="s">
        <v>19</v>
      </c>
      <c r="C72" s="198">
        <v>1.49E-10</v>
      </c>
      <c r="D72" s="154">
        <f t="shared" si="8"/>
        <v>13.22105856543968</v>
      </c>
      <c r="E72" s="198">
        <v>2.1199999999999999E-12</v>
      </c>
      <c r="F72" s="154">
        <f t="shared" si="9"/>
        <v>15.067908972923203</v>
      </c>
      <c r="G72" s="198">
        <v>4.4999999999999998E-7</v>
      </c>
      <c r="H72" s="154">
        <f t="shared" si="10"/>
        <v>9.7410323200766111</v>
      </c>
      <c r="I72" s="198">
        <v>7.2799999999999997E-11</v>
      </c>
      <c r="J72" s="154">
        <f t="shared" si="11"/>
        <v>13.532113454538917</v>
      </c>
      <c r="K72" s="154">
        <v>13.245025721196575</v>
      </c>
    </row>
    <row r="73" spans="1:11">
      <c r="A73" s="199"/>
      <c r="B73" s="200" t="s">
        <v>21</v>
      </c>
      <c r="C73" s="201">
        <v>5.4499999999999999E-11</v>
      </c>
      <c r="D73" s="155">
        <f t="shared" si="8"/>
        <v>13.657848331575311</v>
      </c>
      <c r="E73" s="201">
        <v>6.8600000000000001E-13</v>
      </c>
      <c r="F73" s="155">
        <f t="shared" si="9"/>
        <v>15.557920718145203</v>
      </c>
      <c r="G73" s="201">
        <v>2.9400000000000001E-7</v>
      </c>
      <c r="H73" s="155">
        <f t="shared" si="10"/>
        <v>9.9258975034397974</v>
      </c>
      <c r="I73" s="201">
        <v>2.5000000000000001E-11</v>
      </c>
      <c r="J73" s="155">
        <f t="shared" si="11"/>
        <v>13.996304825179916</v>
      </c>
      <c r="K73" s="155">
        <v>13.705825011849242</v>
      </c>
    </row>
    <row r="74" spans="1:11">
      <c r="A74" s="193" t="s">
        <v>90</v>
      </c>
      <c r="B74" s="194" t="s">
        <v>3</v>
      </c>
      <c r="C74" s="198">
        <v>1.98E-3</v>
      </c>
      <c r="D74" s="154">
        <f t="shared" si="8"/>
        <v>6.0975796435904233</v>
      </c>
      <c r="E74" s="198">
        <v>6.6799999999999997E-4</v>
      </c>
      <c r="F74" s="154">
        <f t="shared" si="9"/>
        <v>6.5694683713764084</v>
      </c>
      <c r="G74" s="198">
        <v>0.22</v>
      </c>
      <c r="H74" s="154">
        <f t="shared" si="10"/>
        <v>4.0518221530297476</v>
      </c>
      <c r="I74" s="198">
        <v>1.97E-3</v>
      </c>
      <c r="J74" s="154">
        <f t="shared" si="11"/>
        <v>6.0997786076903608</v>
      </c>
      <c r="K74" s="154">
        <v>6.1767608896380475</v>
      </c>
    </row>
    <row r="75" spans="1:11">
      <c r="A75" s="196"/>
      <c r="B75" s="197" t="s">
        <v>5</v>
      </c>
      <c r="C75" s="198">
        <v>1.2700000000000001E-3</v>
      </c>
      <c r="D75" s="154">
        <f t="shared" si="8"/>
        <v>6.2904411128959969</v>
      </c>
      <c r="E75" s="198">
        <v>3.6699999999999998E-4</v>
      </c>
      <c r="F75" s="154">
        <f t="shared" si="9"/>
        <v>6.8295787695998644</v>
      </c>
      <c r="G75" s="198">
        <v>0.28000000000000003</v>
      </c>
      <c r="H75" s="154">
        <f t="shared" si="10"/>
        <v>3.9470868025097348</v>
      </c>
      <c r="I75" s="198">
        <v>1.1900000000000001E-3</v>
      </c>
      <c r="J75" s="154">
        <f t="shared" si="11"/>
        <v>6.3186978724594232</v>
      </c>
      <c r="K75" s="154">
        <v>6.3899234600693111</v>
      </c>
    </row>
    <row r="76" spans="1:11">
      <c r="A76" s="196"/>
      <c r="B76" s="197" t="s">
        <v>7</v>
      </c>
      <c r="C76" s="198">
        <v>1.31E-3</v>
      </c>
      <c r="D76" s="154">
        <f t="shared" si="8"/>
        <v>6.2769735381961898</v>
      </c>
      <c r="E76" s="198">
        <v>3.4200000000000002E-4</v>
      </c>
      <c r="F76" s="154">
        <f t="shared" si="9"/>
        <v>6.8602187277958189</v>
      </c>
      <c r="G76" s="198">
        <v>0.56000000000000005</v>
      </c>
      <c r="H76" s="154">
        <f t="shared" si="10"/>
        <v>3.6460568068457535</v>
      </c>
      <c r="I76" s="198">
        <v>1.16E-3</v>
      </c>
      <c r="J76" s="154">
        <f t="shared" si="11"/>
        <v>6.3297868446250352</v>
      </c>
      <c r="K76" s="154">
        <v>6.3899234600693111</v>
      </c>
    </row>
    <row r="77" spans="1:11">
      <c r="A77" s="196"/>
      <c r="B77" s="197" t="s">
        <v>9</v>
      </c>
      <c r="C77" s="198">
        <v>3.9100000000000002E-4</v>
      </c>
      <c r="D77" s="154">
        <f t="shared" si="8"/>
        <v>6.802068076456087</v>
      </c>
      <c r="E77" s="198">
        <v>8.9099999999999997E-5</v>
      </c>
      <c r="F77" s="154">
        <f t="shared" si="9"/>
        <v>7.4443671298150793</v>
      </c>
      <c r="G77" s="198">
        <v>0.26</v>
      </c>
      <c r="H77" s="154">
        <f t="shared" si="10"/>
        <v>3.979271485881136</v>
      </c>
      <c r="I77" s="198">
        <v>3.39E-4</v>
      </c>
      <c r="J77" s="154">
        <f t="shared" si="11"/>
        <v>6.8640451356488716</v>
      </c>
      <c r="K77" s="154">
        <v>6.9363629371179618</v>
      </c>
    </row>
    <row r="78" spans="1:11">
      <c r="A78" s="196"/>
      <c r="B78" s="197" t="s">
        <v>11</v>
      </c>
      <c r="C78" s="198">
        <v>1.0399999999999999E-4</v>
      </c>
      <c r="D78" s="154">
        <f t="shared" si="8"/>
        <v>7.3772114945531735</v>
      </c>
      <c r="E78" s="198">
        <v>2.09E-5</v>
      </c>
      <c r="F78" s="154">
        <f t="shared" si="9"/>
        <v>8.0740985477408991</v>
      </c>
      <c r="G78" s="198">
        <v>0.11</v>
      </c>
      <c r="H78" s="154">
        <f t="shared" si="10"/>
        <v>4.3528521486937288</v>
      </c>
      <c r="I78" s="198">
        <v>8.5699999999999996E-5</v>
      </c>
      <c r="J78" s="154">
        <f t="shared" si="11"/>
        <v>7.4612640119287557</v>
      </c>
      <c r="K78" s="154">
        <v>7.6082036236094002</v>
      </c>
    </row>
    <row r="79" spans="1:11">
      <c r="A79" s="196"/>
      <c r="B79" s="197" t="s">
        <v>13</v>
      </c>
      <c r="C79" s="198">
        <v>4.2799999999999997E-5</v>
      </c>
      <c r="D79" s="154">
        <f t="shared" si="8"/>
        <v>7.762801064838782</v>
      </c>
      <c r="E79" s="198">
        <v>7.5399999999999998E-6</v>
      </c>
      <c r="F79" s="154">
        <f t="shared" si="9"/>
        <v>8.5168734879821795</v>
      </c>
      <c r="G79" s="198">
        <v>8.2100000000000006E-2</v>
      </c>
      <c r="H79" s="154">
        <f t="shared" si="10"/>
        <v>4.4799016767325135</v>
      </c>
      <c r="I79" s="198">
        <v>3.2700000000000002E-5</v>
      </c>
      <c r="J79" s="154">
        <f t="shared" si="11"/>
        <v>7.8796970811916678</v>
      </c>
      <c r="K79" s="154">
        <v>7.9677335724873783</v>
      </c>
    </row>
    <row r="80" spans="1:11">
      <c r="A80" s="196"/>
      <c r="B80" s="197" t="s">
        <v>15</v>
      </c>
      <c r="C80" s="198">
        <v>1.59E-5</v>
      </c>
      <c r="D80" s="154">
        <f t="shared" si="8"/>
        <v>8.1928477095315024</v>
      </c>
      <c r="E80" s="198">
        <v>2.4700000000000001E-6</v>
      </c>
      <c r="F80" s="154">
        <f t="shared" si="9"/>
        <v>9.0015478805922875</v>
      </c>
      <c r="G80" s="198">
        <v>5.2999999999999999E-2</v>
      </c>
      <c r="H80" s="154">
        <f t="shared" si="10"/>
        <v>4.669968964251165</v>
      </c>
      <c r="I80" s="198">
        <v>1.1399999999999999E-5</v>
      </c>
      <c r="J80" s="154">
        <f t="shared" si="11"/>
        <v>8.3373399825154806</v>
      </c>
      <c r="K80" s="154">
        <v>8.5522600292618396</v>
      </c>
    </row>
    <row r="81" spans="1:11">
      <c r="A81" s="196"/>
      <c r="B81" s="197" t="s">
        <v>17</v>
      </c>
      <c r="C81" s="198">
        <v>5.7899999999999996E-6</v>
      </c>
      <c r="D81" s="154">
        <f t="shared" si="8"/>
        <v>8.6315662701245177</v>
      </c>
      <c r="E81" s="198">
        <v>7.8899999999999998E-7</v>
      </c>
      <c r="F81" s="154">
        <f t="shared" si="9"/>
        <v>9.4971678306425336</v>
      </c>
      <c r="G81" s="198">
        <v>3.3500000000000002E-2</v>
      </c>
      <c r="H81" s="154">
        <f t="shared" si="10"/>
        <v>4.8692000268151086</v>
      </c>
      <c r="I81" s="198">
        <v>3.9099999999999998E-6</v>
      </c>
      <c r="J81" s="154">
        <f t="shared" si="11"/>
        <v>8.8020680764560879</v>
      </c>
      <c r="K81" s="154">
        <v>9.0158469329038162</v>
      </c>
    </row>
    <row r="82" spans="1:11">
      <c r="A82" s="196"/>
      <c r="B82" s="197" t="s">
        <v>19</v>
      </c>
      <c r="C82" s="198">
        <v>2.0700000000000001E-6</v>
      </c>
      <c r="D82" s="154">
        <f t="shared" si="8"/>
        <v>9.0782744883950368</v>
      </c>
      <c r="E82" s="198">
        <v>2.5499999999999999E-7</v>
      </c>
      <c r="F82" s="154">
        <f t="shared" si="9"/>
        <v>9.9877046534179996</v>
      </c>
      <c r="G82" s="198">
        <v>2.07E-2</v>
      </c>
      <c r="H82" s="154">
        <f t="shared" si="10"/>
        <v>5.0782744883950359</v>
      </c>
      <c r="I82" s="198">
        <v>1.3200000000000001E-6</v>
      </c>
      <c r="J82" s="154">
        <f t="shared" si="11"/>
        <v>9.2736709026461046</v>
      </c>
      <c r="K82" s="154">
        <v>9.4868334730773682</v>
      </c>
    </row>
    <row r="83" spans="1:11">
      <c r="A83" s="199"/>
      <c r="B83" s="200" t="s">
        <v>21</v>
      </c>
      <c r="C83" s="201">
        <v>7.2600000000000002E-7</v>
      </c>
      <c r="D83" s="155">
        <f t="shared" si="8"/>
        <v>9.5333082131518605</v>
      </c>
      <c r="E83" s="201">
        <v>7.8499999999999995E-8</v>
      </c>
      <c r="F83" s="155">
        <f t="shared" si="9"/>
        <v>10.499375177106701</v>
      </c>
      <c r="G83" s="201">
        <v>1.24E-2</v>
      </c>
      <c r="H83" s="155">
        <f t="shared" si="10"/>
        <v>5.3008231486897186</v>
      </c>
      <c r="I83" s="201">
        <v>4.39E-7</v>
      </c>
      <c r="J83" s="155">
        <f t="shared" si="11"/>
        <v>9.7517803136098333</v>
      </c>
      <c r="K83" s="155">
        <v>9.9693631972208863</v>
      </c>
    </row>
    <row r="84" spans="1:11">
      <c r="A84" s="193" t="s">
        <v>101</v>
      </c>
      <c r="B84" s="194" t="s">
        <v>3</v>
      </c>
      <c r="C84" s="198">
        <v>3.58E-7</v>
      </c>
      <c r="D84" s="154">
        <f t="shared" si="8"/>
        <v>9.8403618072080796</v>
      </c>
      <c r="E84" s="198">
        <v>1.3599999999999999E-8</v>
      </c>
      <c r="F84" s="154">
        <f t="shared" si="9"/>
        <v>11.260705925481737</v>
      </c>
      <c r="G84" s="198">
        <v>3.9099999999999998E-6</v>
      </c>
      <c r="H84" s="154">
        <f t="shared" si="10"/>
        <v>8.8020680764560879</v>
      </c>
      <c r="I84" s="198">
        <v>1.36E-7</v>
      </c>
      <c r="J84" s="154">
        <f t="shared" si="11"/>
        <v>10.260705925481737</v>
      </c>
      <c r="K84" s="154">
        <v>10.203913135681663</v>
      </c>
    </row>
    <row r="85" spans="1:11">
      <c r="A85" s="196"/>
      <c r="B85" s="197" t="s">
        <v>5</v>
      </c>
      <c r="C85" s="198">
        <v>2.91E-7</v>
      </c>
      <c r="D85" s="154">
        <f t="shared" si="8"/>
        <v>9.9303518448660473</v>
      </c>
      <c r="E85" s="198">
        <v>1.04E-8</v>
      </c>
      <c r="F85" s="154">
        <f t="shared" si="9"/>
        <v>11.377211494553174</v>
      </c>
      <c r="G85" s="198">
        <v>6.9500000000000004E-6</v>
      </c>
      <c r="H85" s="154">
        <f t="shared" si="10"/>
        <v>8.5522600292618396</v>
      </c>
      <c r="I85" s="198">
        <v>9.5599999999999996E-8</v>
      </c>
      <c r="J85" s="154">
        <f t="shared" si="11"/>
        <v>10.413786941575854</v>
      </c>
      <c r="K85" s="154">
        <v>10.218153574796272</v>
      </c>
    </row>
    <row r="86" spans="1:11">
      <c r="A86" s="196"/>
      <c r="B86" s="197" t="s">
        <v>7</v>
      </c>
      <c r="C86" s="198">
        <v>1.74E-7</v>
      </c>
      <c r="D86" s="154">
        <f t="shared" si="8"/>
        <v>10.153695585569354</v>
      </c>
      <c r="E86" s="198">
        <v>4.3999999999999997E-9</v>
      </c>
      <c r="F86" s="154">
        <f t="shared" si="9"/>
        <v>11.750792157365767</v>
      </c>
      <c r="G86" s="198">
        <v>5.9699999999999996E-6</v>
      </c>
      <c r="H86" s="154">
        <f t="shared" si="10"/>
        <v>8.6182705027225843</v>
      </c>
      <c r="I86" s="198">
        <v>5.4200000000000002E-8</v>
      </c>
      <c r="J86" s="154">
        <f t="shared" si="11"/>
        <v>10.660245547313567</v>
      </c>
      <c r="K86" s="154">
        <v>10.451740727683873</v>
      </c>
    </row>
    <row r="87" spans="1:11">
      <c r="A87" s="196"/>
      <c r="B87" s="197" t="s">
        <v>9</v>
      </c>
      <c r="C87" s="198">
        <v>9.3299999999999995E-8</v>
      </c>
      <c r="D87" s="154">
        <f t="shared" si="8"/>
        <v>10.424363190105455</v>
      </c>
      <c r="E87" s="198">
        <v>2.4800000000000001E-9</v>
      </c>
      <c r="F87" s="154">
        <f t="shared" si="9"/>
        <v>11.999793153025738</v>
      </c>
      <c r="G87" s="198">
        <v>6.2299999999999996E-6</v>
      </c>
      <c r="H87" s="154">
        <f t="shared" si="10"/>
        <v>8.5997567871927849</v>
      </c>
      <c r="I87" s="198">
        <v>2.6000000000000001E-8</v>
      </c>
      <c r="J87" s="154">
        <f t="shared" si="11"/>
        <v>10.979271485881135</v>
      </c>
      <c r="K87" s="154">
        <v>10.749806244384116</v>
      </c>
    </row>
    <row r="88" spans="1:11">
      <c r="A88" s="196"/>
      <c r="B88" s="197" t="s">
        <v>11</v>
      </c>
      <c r="C88" s="198">
        <v>2.51E-8</v>
      </c>
      <c r="D88" s="154">
        <f t="shared" si="8"/>
        <v>10.994571112370915</v>
      </c>
      <c r="E88" s="198">
        <v>5.5700000000000004E-10</v>
      </c>
      <c r="F88" s="154">
        <f t="shared" si="9"/>
        <v>12.648389638678225</v>
      </c>
      <c r="G88" s="198">
        <v>2.6900000000000001E-6</v>
      </c>
      <c r="H88" s="154">
        <f t="shared" si="10"/>
        <v>8.9644925538495457</v>
      </c>
      <c r="I88" s="198">
        <v>6.41E-9</v>
      </c>
      <c r="J88" s="154">
        <f t="shared" si="11"/>
        <v>11.587386804333137</v>
      </c>
      <c r="K88" s="154">
        <v>11.036309986851499</v>
      </c>
    </row>
    <row r="89" spans="1:11">
      <c r="A89" s="196"/>
      <c r="B89" s="197" t="s">
        <v>13</v>
      </c>
      <c r="C89" s="198">
        <v>1.04E-8</v>
      </c>
      <c r="D89" s="154">
        <f t="shared" si="8"/>
        <v>11.377211494553174</v>
      </c>
      <c r="E89" s="198">
        <v>2.0399999999999999E-10</v>
      </c>
      <c r="F89" s="154">
        <f t="shared" si="9"/>
        <v>13.084614666426056</v>
      </c>
      <c r="G89" s="198">
        <v>2.0200000000000001E-6</v>
      </c>
      <c r="H89" s="154">
        <f t="shared" si="10"/>
        <v>9.0888934644053307</v>
      </c>
      <c r="I89" s="198">
        <v>2.4800000000000001E-9</v>
      </c>
      <c r="J89" s="154">
        <f t="shared" si="11"/>
        <v>11.999793153025738</v>
      </c>
      <c r="K89" s="154">
        <v>11.917123579132291</v>
      </c>
    </row>
    <row r="90" spans="1:11">
      <c r="A90" s="196"/>
      <c r="B90" s="197" t="s">
        <v>15</v>
      </c>
      <c r="C90" s="198">
        <v>3.9199999999999997E-9</v>
      </c>
      <c r="D90" s="154">
        <f t="shared" si="8"/>
        <v>11.800958766831497</v>
      </c>
      <c r="E90" s="198">
        <v>6.8100000000000003E-11</v>
      </c>
      <c r="F90" s="154">
        <f t="shared" si="9"/>
        <v>13.561097721939168</v>
      </c>
      <c r="G90" s="198">
        <v>1.3E-6</v>
      </c>
      <c r="H90" s="154">
        <f t="shared" si="10"/>
        <v>9.2803014815451164</v>
      </c>
      <c r="I90" s="198">
        <v>8.8199999999999995E-10</v>
      </c>
      <c r="J90" s="154">
        <f t="shared" si="11"/>
        <v>12.448776248720135</v>
      </c>
      <c r="K90" s="154">
        <v>11.991124312676137</v>
      </c>
    </row>
    <row r="91" spans="1:11">
      <c r="A91" s="196"/>
      <c r="B91" s="197" t="s">
        <v>17</v>
      </c>
      <c r="C91" s="198">
        <v>1.45E-9</v>
      </c>
      <c r="D91" s="154">
        <f t="shared" si="8"/>
        <v>12.232876831616979</v>
      </c>
      <c r="E91" s="198">
        <v>2.2200000000000002E-11</v>
      </c>
      <c r="F91" s="154">
        <f t="shared" si="9"/>
        <v>14.047891859401314</v>
      </c>
      <c r="G91" s="198">
        <v>9.1200000000000001E-7</v>
      </c>
      <c r="H91" s="154">
        <f t="shared" si="10"/>
        <v>9.4342499955235386</v>
      </c>
      <c r="I91" s="198">
        <v>3.0800000000000002E-10</v>
      </c>
      <c r="J91" s="154">
        <f t="shared" si="11"/>
        <v>12.90569411735151</v>
      </c>
      <c r="K91" s="154">
        <v>12.429985203655106</v>
      </c>
    </row>
    <row r="92" spans="1:11">
      <c r="A92" s="196"/>
      <c r="B92" s="197" t="s">
        <v>19</v>
      </c>
      <c r="C92" s="198">
        <v>5.2800000000000004E-10</v>
      </c>
      <c r="D92" s="154">
        <f t="shared" si="8"/>
        <v>12.671610911318142</v>
      </c>
      <c r="E92" s="198">
        <v>2.2200000000000002E-11</v>
      </c>
      <c r="F92" s="154">
        <f t="shared" si="9"/>
        <v>14.047891859401314</v>
      </c>
      <c r="G92" s="198">
        <v>5.9599999999999999E-7</v>
      </c>
      <c r="H92" s="154">
        <f t="shared" si="10"/>
        <v>9.6189985741117177</v>
      </c>
      <c r="I92" s="198">
        <v>1.06E-10</v>
      </c>
      <c r="J92" s="154">
        <f t="shared" si="11"/>
        <v>13.368938968587184</v>
      </c>
      <c r="K92" s="154">
        <v>12.881027233784016</v>
      </c>
    </row>
    <row r="93" spans="1:11">
      <c r="A93" s="199"/>
      <c r="B93" s="200" t="s">
        <v>21</v>
      </c>
      <c r="C93" s="201">
        <v>1.88E-10</v>
      </c>
      <c r="D93" s="155">
        <f t="shared" si="8"/>
        <v>13.120086984588275</v>
      </c>
      <c r="E93" s="201">
        <v>2.2499999999999999E-12</v>
      </c>
      <c r="F93" s="155">
        <f t="shared" si="9"/>
        <v>15.042062315740591</v>
      </c>
      <c r="G93" s="201">
        <v>3.7800000000000002E-7</v>
      </c>
      <c r="H93" s="155">
        <f t="shared" si="10"/>
        <v>9.8167530340147291</v>
      </c>
      <c r="I93" s="201">
        <v>3.6099999999999997E-11</v>
      </c>
      <c r="J93" s="155">
        <f t="shared" si="11"/>
        <v>13.836737631946296</v>
      </c>
      <c r="K93" s="155">
        <v>13.345026811181773</v>
      </c>
    </row>
    <row r="94" spans="1:11">
      <c r="A94" s="193" t="s">
        <v>112</v>
      </c>
      <c r="B94" s="194" t="s">
        <v>3</v>
      </c>
      <c r="C94" s="198">
        <v>7.6899999999999992E-6</v>
      </c>
      <c r="D94" s="154">
        <f t="shared" si="8"/>
        <v>8.5083184940505223</v>
      </c>
      <c r="E94" s="198">
        <v>3.5400000000000002E-7</v>
      </c>
      <c r="F94" s="154">
        <f t="shared" si="9"/>
        <v>9.8452415718261665</v>
      </c>
      <c r="G94" s="198">
        <v>7.2400000000000003E-4</v>
      </c>
      <c r="H94" s="154">
        <f t="shared" si="10"/>
        <v>6.5345062676548071</v>
      </c>
      <c r="I94" s="198">
        <v>1.15E-5</v>
      </c>
      <c r="J94" s="154">
        <f t="shared" si="11"/>
        <v>8.3335469934983415</v>
      </c>
      <c r="K94" s="154">
        <v>8.629321849202066</v>
      </c>
    </row>
    <row r="95" spans="1:11">
      <c r="A95" s="196"/>
      <c r="B95" s="197" t="s">
        <v>5</v>
      </c>
      <c r="C95" s="198">
        <v>1.38E-5</v>
      </c>
      <c r="D95" s="154">
        <f t="shared" si="8"/>
        <v>8.2543657474507182</v>
      </c>
      <c r="E95" s="198">
        <v>5.6300000000000005E-7</v>
      </c>
      <c r="F95" s="154">
        <f t="shared" si="9"/>
        <v>9.6437364390006071</v>
      </c>
      <c r="G95" s="198">
        <v>2.32E-3</v>
      </c>
      <c r="H95" s="154">
        <f t="shared" si="10"/>
        <v>6.0287568489610539</v>
      </c>
      <c r="I95" s="198">
        <v>1.6799999999999998E-5</v>
      </c>
      <c r="J95" s="154">
        <f t="shared" si="11"/>
        <v>8.1689355521260918</v>
      </c>
      <c r="K95" s="154">
        <v>8.1983451814427202</v>
      </c>
    </row>
    <row r="96" spans="1:11">
      <c r="A96" s="196"/>
      <c r="B96" s="197" t="s">
        <v>7</v>
      </c>
      <c r="C96" s="198">
        <v>1.2300000000000001E-5</v>
      </c>
      <c r="D96" s="154">
        <f t="shared" si="8"/>
        <v>8.3043397224125552</v>
      </c>
      <c r="E96" s="198">
        <v>4.9200000000000001E-7</v>
      </c>
      <c r="F96" s="154">
        <f t="shared" si="9"/>
        <v>9.7022797310845927</v>
      </c>
      <c r="G96" s="198">
        <v>4.2399999999999998E-3</v>
      </c>
      <c r="H96" s="154">
        <f t="shared" si="10"/>
        <v>5.7668789772592213</v>
      </c>
      <c r="I96" s="198">
        <v>1.17E-5</v>
      </c>
      <c r="J96" s="154">
        <f t="shared" si="11"/>
        <v>8.3260589721057929</v>
      </c>
      <c r="K96" s="154">
        <v>8.3223628265458292</v>
      </c>
    </row>
    <row r="97" spans="1:11">
      <c r="A97" s="196"/>
      <c r="B97" s="197" t="s">
        <v>9</v>
      </c>
      <c r="C97" s="198">
        <v>3.7100000000000001E-6</v>
      </c>
      <c r="D97" s="154">
        <f t="shared" si="8"/>
        <v>8.8248709242369081</v>
      </c>
      <c r="E97" s="198">
        <v>1.1000000000000001E-7</v>
      </c>
      <c r="F97" s="154">
        <f t="shared" si="9"/>
        <v>10.35285214869373</v>
      </c>
      <c r="G97" s="198">
        <v>1.72E-3</v>
      </c>
      <c r="H97" s="154">
        <f t="shared" si="10"/>
        <v>6.1587163869444055</v>
      </c>
      <c r="I97" s="198">
        <v>3.5599999999999998E-6</v>
      </c>
      <c r="J97" s="154">
        <f t="shared" si="11"/>
        <v>8.8427948358790793</v>
      </c>
      <c r="K97" s="154">
        <v>8.8564257387786807</v>
      </c>
    </row>
    <row r="98" spans="1:11">
      <c r="A98" s="196"/>
      <c r="B98" s="197" t="s">
        <v>11</v>
      </c>
      <c r="C98" s="198">
        <v>1.1200000000000001E-6</v>
      </c>
      <c r="D98" s="154">
        <f t="shared" si="8"/>
        <v>9.3450268111817731</v>
      </c>
      <c r="E98" s="198">
        <v>2.73E-8</v>
      </c>
      <c r="F98" s="154">
        <f t="shared" si="9"/>
        <v>10.958082186811199</v>
      </c>
      <c r="G98" s="198">
        <v>8.4599999999999996E-4</v>
      </c>
      <c r="H98" s="154">
        <f t="shared" si="10"/>
        <v>6.4668744708129307</v>
      </c>
      <c r="I98" s="198">
        <v>9.9999999999999995E-7</v>
      </c>
      <c r="J98" s="154">
        <f t="shared" si="11"/>
        <v>9.3942448338519533</v>
      </c>
      <c r="K98" s="154">
        <v>9.318697872459424</v>
      </c>
    </row>
    <row r="99" spans="1:11">
      <c r="A99" s="196"/>
      <c r="B99" s="197" t="s">
        <v>13</v>
      </c>
      <c r="C99" s="198">
        <v>6.2200000000000004E-7</v>
      </c>
      <c r="D99" s="154">
        <f t="shared" si="8"/>
        <v>9.6004544491611359</v>
      </c>
      <c r="E99" s="198">
        <v>1.3000000000000001E-8</v>
      </c>
      <c r="F99" s="154">
        <f t="shared" si="9"/>
        <v>11.280301481545116</v>
      </c>
      <c r="G99" s="198">
        <v>7.45E-4</v>
      </c>
      <c r="H99" s="154">
        <f t="shared" si="10"/>
        <v>6.5220885611036614</v>
      </c>
      <c r="I99" s="198">
        <v>5.0999999999999999E-7</v>
      </c>
      <c r="J99" s="154">
        <f t="shared" si="11"/>
        <v>9.6866746577540184</v>
      </c>
      <c r="K99" s="154">
        <v>9.7587610870370423</v>
      </c>
    </row>
    <row r="100" spans="1:11">
      <c r="A100" s="196"/>
      <c r="B100" s="197" t="s">
        <v>15</v>
      </c>
      <c r="C100" s="198">
        <v>2.5899999999999998E-7</v>
      </c>
      <c r="D100" s="154">
        <f t="shared" ref="D100:D131" si="12">LOG(1/(C100/($A$150*(273.15+$D$147))))</f>
        <v>9.9809450697707014</v>
      </c>
      <c r="E100" s="198">
        <v>4.7099999999999997E-9</v>
      </c>
      <c r="F100" s="154">
        <f t="shared" ref="F100:F131" si="13">LOG(1/(E100/($A$150*(273.15+$F$147))))</f>
        <v>11.721223926723058</v>
      </c>
      <c r="G100" s="198">
        <v>5.4799999999999998E-4</v>
      </c>
      <c r="H100" s="154">
        <f t="shared" ref="H100:H131" si="14">LOG(1/(G100/($A$150*(273.15+$H$147))))</f>
        <v>6.655464275367585</v>
      </c>
      <c r="I100" s="198">
        <v>1.98E-7</v>
      </c>
      <c r="J100" s="154">
        <f t="shared" ref="J100:J131" si="15">LOG(1/(I100/($A$150*(273.15+$J$147))))</f>
        <v>10.097579643590423</v>
      </c>
      <c r="K100" s="154">
        <v>10.049852560166844</v>
      </c>
    </row>
    <row r="101" spans="1:11">
      <c r="A101" s="196"/>
      <c r="B101" s="197" t="s">
        <v>17</v>
      </c>
      <c r="C101" s="198">
        <v>9.8399999999999994E-8</v>
      </c>
      <c r="D101" s="154">
        <f t="shared" si="12"/>
        <v>10.401249735420613</v>
      </c>
      <c r="E101" s="198">
        <v>1.56E-9</v>
      </c>
      <c r="F101" s="154">
        <f t="shared" si="13"/>
        <v>12.201120235497493</v>
      </c>
      <c r="G101" s="198">
        <v>3.5799999999999997E-4</v>
      </c>
      <c r="H101" s="154">
        <f t="shared" si="14"/>
        <v>6.8403618072080796</v>
      </c>
      <c r="I101" s="198">
        <v>6.9899999999999997E-8</v>
      </c>
      <c r="J101" s="154">
        <f t="shared" si="15"/>
        <v>10.549767658106273</v>
      </c>
      <c r="K101" s="154">
        <v>10.471000815221677</v>
      </c>
    </row>
    <row r="102" spans="1:11">
      <c r="A102" s="196"/>
      <c r="B102" s="197" t="s">
        <v>19</v>
      </c>
      <c r="C102" s="198">
        <v>3.5600000000000001E-8</v>
      </c>
      <c r="D102" s="154">
        <f t="shared" si="12"/>
        <v>10.842794835879079</v>
      </c>
      <c r="E102" s="198">
        <v>4.9500000000000005E-10</v>
      </c>
      <c r="F102" s="154">
        <f t="shared" si="13"/>
        <v>12.699639634918386</v>
      </c>
      <c r="G102" s="198">
        <v>2.23E-4</v>
      </c>
      <c r="H102" s="154">
        <f t="shared" si="14"/>
        <v>7.0459399708037935</v>
      </c>
      <c r="I102" s="198">
        <v>2.37E-8</v>
      </c>
      <c r="J102" s="154">
        <f t="shared" si="15"/>
        <v>11.019496487841851</v>
      </c>
      <c r="K102" s="154">
        <v>10.917123579132291</v>
      </c>
    </row>
    <row r="103" spans="1:11">
      <c r="A103" s="199"/>
      <c r="B103" s="200" t="s">
        <v>21</v>
      </c>
      <c r="C103" s="201">
        <v>1.29E-8</v>
      </c>
      <c r="D103" s="155">
        <f t="shared" si="12"/>
        <v>11.283655123552705</v>
      </c>
      <c r="E103" s="201">
        <v>1.57E-10</v>
      </c>
      <c r="F103" s="155">
        <f t="shared" si="13"/>
        <v>13.19834518144272</v>
      </c>
      <c r="G103" s="201">
        <v>1.4100000000000001E-4</v>
      </c>
      <c r="H103" s="155">
        <f t="shared" si="14"/>
        <v>7.2450257211965736</v>
      </c>
      <c r="I103" s="201">
        <v>8.0100000000000003E-9</v>
      </c>
      <c r="J103" s="155">
        <f t="shared" si="15"/>
        <v>11.490612317767717</v>
      </c>
      <c r="K103" s="155">
        <v>11.368938968587184</v>
      </c>
    </row>
    <row r="104" spans="1:11">
      <c r="A104" s="193" t="s">
        <v>123</v>
      </c>
      <c r="B104" s="194" t="s">
        <v>7</v>
      </c>
      <c r="C104" s="198">
        <v>2.28E-9</v>
      </c>
      <c r="D104" s="154">
        <f t="shared" si="12"/>
        <v>12.036309986851499</v>
      </c>
      <c r="E104" s="198">
        <v>1.27E-11</v>
      </c>
      <c r="F104" s="154">
        <f t="shared" si="13"/>
        <v>14.290441112895998</v>
      </c>
      <c r="G104" s="198">
        <v>5.03E-8</v>
      </c>
      <c r="H104" s="154">
        <f t="shared" si="14"/>
        <v>10.692676848796026</v>
      </c>
      <c r="I104" s="198">
        <v>1.97E-9</v>
      </c>
      <c r="J104" s="154">
        <f t="shared" si="15"/>
        <v>12.099778607690361</v>
      </c>
      <c r="K104" s="154">
        <v>11.945538513946873</v>
      </c>
    </row>
    <row r="105" spans="1:11">
      <c r="A105" s="196"/>
      <c r="B105" s="197" t="s">
        <v>9</v>
      </c>
      <c r="C105" s="198">
        <v>6.2100000000000003E-10</v>
      </c>
      <c r="D105" s="154">
        <f t="shared" si="12"/>
        <v>12.601153233675374</v>
      </c>
      <c r="E105" s="198">
        <v>9.7299999999999999E-13</v>
      </c>
      <c r="F105" s="154">
        <f t="shared" si="13"/>
        <v>15.406131993583601</v>
      </c>
      <c r="G105" s="198">
        <v>1.52E-8</v>
      </c>
      <c r="H105" s="154">
        <f t="shared" si="14"/>
        <v>11.212401245907181</v>
      </c>
      <c r="I105" s="198">
        <v>3.3800000000000002E-10</v>
      </c>
      <c r="J105" s="154">
        <f t="shared" si="15"/>
        <v>12.8653281335743</v>
      </c>
      <c r="K105" s="154">
        <v>12.631566270124518</v>
      </c>
    </row>
    <row r="106" spans="1:11">
      <c r="A106" s="196"/>
      <c r="B106" s="197" t="s">
        <v>11</v>
      </c>
      <c r="C106" s="198">
        <v>1.2E-10</v>
      </c>
      <c r="D106" s="154">
        <f t="shared" si="12"/>
        <v>13.31506358780433</v>
      </c>
      <c r="E106" s="198">
        <v>2.14E-13</v>
      </c>
      <c r="F106" s="154">
        <f t="shared" si="13"/>
        <v>16.063831060502764</v>
      </c>
      <c r="G106" s="198">
        <v>6.48E-9</v>
      </c>
      <c r="H106" s="154">
        <f t="shared" si="14"/>
        <v>11.582669827981361</v>
      </c>
      <c r="I106" s="198">
        <v>6.4999999999999995E-11</v>
      </c>
      <c r="J106" s="154">
        <f t="shared" si="15"/>
        <v>13.581331477209098</v>
      </c>
      <c r="K106" s="154">
        <v>13.11778302967871</v>
      </c>
    </row>
    <row r="107" spans="1:11">
      <c r="A107" s="196"/>
      <c r="B107" s="197" t="s">
        <v>13</v>
      </c>
      <c r="C107" s="198">
        <v>5.6300000000000002E-11</v>
      </c>
      <c r="D107" s="154">
        <f t="shared" si="12"/>
        <v>13.643736439000607</v>
      </c>
      <c r="E107" s="198">
        <v>8.4199999999999997E-14</v>
      </c>
      <c r="F107" s="154">
        <f t="shared" si="13"/>
        <v>16.468932742352305</v>
      </c>
      <c r="G107" s="198">
        <v>4.8499999999999996E-9</v>
      </c>
      <c r="H107" s="154">
        <f t="shared" si="14"/>
        <v>11.708503095249691</v>
      </c>
      <c r="I107" s="198">
        <v>2.7899999999999999E-11</v>
      </c>
      <c r="J107" s="154">
        <f t="shared" si="15"/>
        <v>13.948640630578357</v>
      </c>
      <c r="K107" s="154">
        <v>13.890454150794772</v>
      </c>
    </row>
    <row r="108" spans="1:11">
      <c r="A108" s="196"/>
      <c r="B108" s="197" t="s">
        <v>15</v>
      </c>
      <c r="C108" s="198">
        <v>2.2400000000000001E-11</v>
      </c>
      <c r="D108" s="154">
        <f t="shared" si="12"/>
        <v>14.043996815517792</v>
      </c>
      <c r="E108" s="198">
        <v>2.8100000000000001E-14</v>
      </c>
      <c r="F108" s="154">
        <f t="shared" si="13"/>
        <v>16.945538513946875</v>
      </c>
      <c r="G108" s="198">
        <v>3.1300000000000002E-9</v>
      </c>
      <c r="H108" s="154">
        <f t="shared" si="14"/>
        <v>11.898700496305505</v>
      </c>
      <c r="I108" s="198">
        <v>9.9899999999999992E-12</v>
      </c>
      <c r="J108" s="154">
        <f t="shared" si="15"/>
        <v>14.394679345625972</v>
      </c>
      <c r="K108" s="154">
        <v>13.847702170373823</v>
      </c>
    </row>
    <row r="109" spans="1:11">
      <c r="A109" s="196"/>
      <c r="B109" s="197" t="s">
        <v>17</v>
      </c>
      <c r="C109" s="198">
        <v>8.0300000000000003E-12</v>
      </c>
      <c r="D109" s="154">
        <f t="shared" si="12"/>
        <v>14.489529288573273</v>
      </c>
      <c r="E109" s="198">
        <v>9.0400000000000002E-15</v>
      </c>
      <c r="F109" s="154">
        <f t="shared" si="13"/>
        <v>17.438076403376591</v>
      </c>
      <c r="G109" s="198">
        <v>2.0000000000000001E-9</v>
      </c>
      <c r="H109" s="154">
        <f t="shared" si="14"/>
        <v>12.093214838187972</v>
      </c>
      <c r="I109" s="198">
        <v>3.42E-12</v>
      </c>
      <c r="J109" s="154">
        <f t="shared" si="15"/>
        <v>14.86021872779582</v>
      </c>
      <c r="K109" s="154">
        <v>14.287034864204086</v>
      </c>
    </row>
    <row r="110" spans="1:11">
      <c r="A110" s="196"/>
      <c r="B110" s="197" t="s">
        <v>19</v>
      </c>
      <c r="C110" s="198">
        <v>2.84E-12</v>
      </c>
      <c r="D110" s="154">
        <f t="shared" si="12"/>
        <v>14.940926493804916</v>
      </c>
      <c r="E110" s="198">
        <v>2.8500000000000002E-15</v>
      </c>
      <c r="F110" s="154">
        <f t="shared" si="13"/>
        <v>17.939399973843443</v>
      </c>
      <c r="G110" s="198">
        <v>1.25E-9</v>
      </c>
      <c r="H110" s="154">
        <f t="shared" si="14"/>
        <v>12.297334820843897</v>
      </c>
      <c r="I110" s="198">
        <v>1.1499999999999999E-12</v>
      </c>
      <c r="J110" s="154">
        <f t="shared" si="15"/>
        <v>15.333546993498341</v>
      </c>
      <c r="K110" s="154">
        <v>14.742966819853811</v>
      </c>
    </row>
    <row r="111" spans="1:11">
      <c r="A111" s="199"/>
      <c r="B111" s="200" t="s">
        <v>21</v>
      </c>
      <c r="C111" s="201">
        <v>1.05E-12</v>
      </c>
      <c r="D111" s="155">
        <f t="shared" si="12"/>
        <v>15.373055534782015</v>
      </c>
      <c r="E111" s="201">
        <v>9.3399999999999999E-16</v>
      </c>
      <c r="F111" s="155">
        <f t="shared" si="13"/>
        <v>18.423897957621861</v>
      </c>
      <c r="G111" s="201">
        <v>8.3400000000000002E-10</v>
      </c>
      <c r="H111" s="155">
        <f t="shared" si="14"/>
        <v>12.473078783214214</v>
      </c>
      <c r="I111" s="201">
        <v>3.9599999999999998E-13</v>
      </c>
      <c r="J111" s="155">
        <f t="shared" si="15"/>
        <v>15.796549647926442</v>
      </c>
      <c r="K111" s="155">
        <v>15.192847709531502</v>
      </c>
    </row>
    <row r="112" spans="1:11">
      <c r="A112" s="193" t="s">
        <v>132</v>
      </c>
      <c r="B112" s="194" t="s">
        <v>7</v>
      </c>
      <c r="C112" s="198">
        <v>3.8600000000000003E-6</v>
      </c>
      <c r="D112" s="154">
        <f t="shared" si="12"/>
        <v>8.8076575291801991</v>
      </c>
      <c r="E112" s="198">
        <v>1.98E-7</v>
      </c>
      <c r="F112" s="154">
        <f t="shared" si="13"/>
        <v>10.097579643590423</v>
      </c>
      <c r="G112" s="198">
        <v>1.22E-4</v>
      </c>
      <c r="H112" s="154">
        <f t="shared" si="14"/>
        <v>7.3078850031772058</v>
      </c>
      <c r="I112" s="198">
        <v>2.6699999999999998E-6</v>
      </c>
      <c r="J112" s="154">
        <f t="shared" si="15"/>
        <v>8.9677335724873792</v>
      </c>
      <c r="K112" s="154">
        <v>8.8248709242369081</v>
      </c>
    </row>
    <row r="113" spans="1:11">
      <c r="A113" s="196"/>
      <c r="B113" s="197" t="s">
        <v>9</v>
      </c>
      <c r="C113" s="198">
        <v>2.79E-6</v>
      </c>
      <c r="D113" s="154">
        <f t="shared" si="12"/>
        <v>8.9486406305783568</v>
      </c>
      <c r="E113" s="198">
        <v>3.1200000000000001E-8</v>
      </c>
      <c r="F113" s="154">
        <f t="shared" si="13"/>
        <v>10.900090239833512</v>
      </c>
      <c r="G113" s="198">
        <v>1.36E-4</v>
      </c>
      <c r="H113" s="154">
        <f t="shared" si="14"/>
        <v>7.2607059254817363</v>
      </c>
      <c r="I113" s="198">
        <v>1.37E-6</v>
      </c>
      <c r="J113" s="154">
        <f t="shared" si="15"/>
        <v>9.2575242666955475</v>
      </c>
      <c r="K113" s="154">
        <v>9.1413918028720609</v>
      </c>
    </row>
    <row r="114" spans="1:11">
      <c r="A114" s="196"/>
      <c r="B114" s="197" t="s">
        <v>11</v>
      </c>
      <c r="C114" s="198">
        <v>5.4700000000000001E-7</v>
      </c>
      <c r="D114" s="154">
        <f t="shared" si="12"/>
        <v>9.6562575075185233</v>
      </c>
      <c r="E114" s="198">
        <v>9.2099999999999994E-9</v>
      </c>
      <c r="F114" s="154">
        <f t="shared" si="13"/>
        <v>11.429985203655106</v>
      </c>
      <c r="G114" s="198">
        <v>4.0899999999999998E-5</v>
      </c>
      <c r="H114" s="154">
        <f t="shared" si="14"/>
        <v>7.7825215258446123</v>
      </c>
      <c r="I114" s="198">
        <v>2.8000000000000002E-7</v>
      </c>
      <c r="J114" s="154">
        <f t="shared" si="15"/>
        <v>9.9470868025097339</v>
      </c>
      <c r="K114" s="154">
        <v>9.6241295390648531</v>
      </c>
    </row>
    <row r="115" spans="1:11">
      <c r="A115" s="196"/>
      <c r="B115" s="197" t="s">
        <v>13</v>
      </c>
      <c r="C115" s="198">
        <v>2.29E-7</v>
      </c>
      <c r="D115" s="154">
        <f t="shared" si="12"/>
        <v>10.034409351512066</v>
      </c>
      <c r="E115" s="198">
        <v>3.41E-9</v>
      </c>
      <c r="F115" s="154">
        <f t="shared" si="13"/>
        <v>11.861490454859457</v>
      </c>
      <c r="G115" s="198">
        <v>3.04E-5</v>
      </c>
      <c r="H115" s="154">
        <f t="shared" si="14"/>
        <v>7.9113712502432003</v>
      </c>
      <c r="I115" s="198">
        <v>1.08E-7</v>
      </c>
      <c r="J115" s="154">
        <f t="shared" si="15"/>
        <v>10.360821078365005</v>
      </c>
      <c r="K115" s="154">
        <v>10.326058972105793</v>
      </c>
    </row>
    <row r="116" spans="1:11">
      <c r="A116" s="196"/>
      <c r="B116" s="197" t="s">
        <v>15</v>
      </c>
      <c r="C116" s="198">
        <v>8.7299999999999994E-8</v>
      </c>
      <c r="D116" s="154">
        <f t="shared" si="12"/>
        <v>10.453230590146385</v>
      </c>
      <c r="E116" s="198">
        <v>1.15E-9</v>
      </c>
      <c r="F116" s="154">
        <f t="shared" si="13"/>
        <v>12.333546993498341</v>
      </c>
      <c r="G116" s="198">
        <v>2.0299999999999999E-5</v>
      </c>
      <c r="H116" s="154">
        <f t="shared" si="14"/>
        <v>8.0867487959387407</v>
      </c>
      <c r="I116" s="198">
        <v>3.8199999999999998E-8</v>
      </c>
      <c r="J116" s="154">
        <f t="shared" si="15"/>
        <v>10.812181470940246</v>
      </c>
      <c r="K116" s="154">
        <v>10.394679345625972</v>
      </c>
    </row>
    <row r="117" spans="1:11">
      <c r="A117" s="196"/>
      <c r="B117" s="197" t="s">
        <v>17</v>
      </c>
      <c r="C117" s="198">
        <v>3.25E-8</v>
      </c>
      <c r="D117" s="154">
        <f t="shared" si="12"/>
        <v>10.882361472873079</v>
      </c>
      <c r="E117" s="198">
        <v>3.7699999999999999E-10</v>
      </c>
      <c r="F117" s="154">
        <f t="shared" si="13"/>
        <v>12.817903483646161</v>
      </c>
      <c r="G117" s="198">
        <v>1.34E-5</v>
      </c>
      <c r="H117" s="154">
        <f t="shared" si="14"/>
        <v>8.2671400354871469</v>
      </c>
      <c r="I117" s="198">
        <v>1.33E-8</v>
      </c>
      <c r="J117" s="154">
        <f t="shared" si="15"/>
        <v>11.270393192884868</v>
      </c>
      <c r="K117" s="154">
        <v>10.882361472873079</v>
      </c>
    </row>
    <row r="118" spans="1:11">
      <c r="A118" s="196"/>
      <c r="B118" s="197" t="s">
        <v>19</v>
      </c>
      <c r="C118" s="198">
        <v>1.02E-8</v>
      </c>
      <c r="D118" s="154">
        <f t="shared" si="12"/>
        <v>11.385644662090037</v>
      </c>
      <c r="E118" s="198">
        <v>1.0999999999999999E-10</v>
      </c>
      <c r="F118" s="154">
        <f t="shared" si="13"/>
        <v>13.35285214869373</v>
      </c>
      <c r="G118" s="198">
        <v>7.4399999999999999E-6</v>
      </c>
      <c r="H118" s="154">
        <f t="shared" si="14"/>
        <v>8.5226718983060756</v>
      </c>
      <c r="I118" s="198">
        <v>3.9600000000000004E-9</v>
      </c>
      <c r="J118" s="154">
        <f t="shared" si="15"/>
        <v>11.796549647926442</v>
      </c>
      <c r="K118" s="154">
        <v>11.459241682398298</v>
      </c>
    </row>
    <row r="119" spans="1:11">
      <c r="A119" s="199"/>
      <c r="B119" s="200" t="s">
        <v>21</v>
      </c>
      <c r="C119" s="201">
        <v>3.6600000000000002E-9</v>
      </c>
      <c r="D119" s="155">
        <f t="shared" si="12"/>
        <v>11.830763748457544</v>
      </c>
      <c r="E119" s="201">
        <v>3.4600000000000002E-11</v>
      </c>
      <c r="F119" s="155">
        <f t="shared" si="13"/>
        <v>13.855168735059177</v>
      </c>
      <c r="G119" s="201">
        <v>4.6299999999999997E-6</v>
      </c>
      <c r="H119" s="155">
        <f t="shared" si="14"/>
        <v>8.7286638428340009</v>
      </c>
      <c r="I119" s="201">
        <v>1.3399999999999999E-9</v>
      </c>
      <c r="J119" s="155">
        <f t="shared" si="15"/>
        <v>12.267140035487147</v>
      </c>
      <c r="K119" s="155">
        <v>11.928861982403536</v>
      </c>
    </row>
    <row r="120" spans="1:11">
      <c r="A120" s="193" t="s">
        <v>141</v>
      </c>
      <c r="B120" s="194" t="s">
        <v>7</v>
      </c>
      <c r="C120" s="198">
        <v>1.03E-9</v>
      </c>
      <c r="D120" s="154">
        <f t="shared" si="12"/>
        <v>12.381407609146782</v>
      </c>
      <c r="E120" s="198">
        <v>4.8599999999999999E-12</v>
      </c>
      <c r="F120" s="154">
        <f t="shared" si="13"/>
        <v>14.707608564589661</v>
      </c>
      <c r="G120" s="198">
        <v>2.4199999999999999E-9</v>
      </c>
      <c r="H120" s="154">
        <f t="shared" si="14"/>
        <v>12.010429467871523</v>
      </c>
      <c r="I120" s="198">
        <v>4.7000000000000003E-10</v>
      </c>
      <c r="J120" s="154">
        <f t="shared" si="15"/>
        <v>12.722146975916237</v>
      </c>
      <c r="K120" s="154">
        <v>12.557288096792403</v>
      </c>
    </row>
    <row r="121" spans="1:11">
      <c r="A121" s="196"/>
      <c r="B121" s="197" t="s">
        <v>9</v>
      </c>
      <c r="C121" s="198">
        <v>4.19E-10</v>
      </c>
      <c r="D121" s="154">
        <f t="shared" si="12"/>
        <v>12.772030810885658</v>
      </c>
      <c r="E121" s="198">
        <v>1.0300000000000001E-12</v>
      </c>
      <c r="F121" s="154">
        <f t="shared" si="13"/>
        <v>15.381407609146782</v>
      </c>
      <c r="G121" s="198">
        <v>2.0700000000000001E-9</v>
      </c>
      <c r="H121" s="154">
        <f t="shared" si="14"/>
        <v>12.078274488395037</v>
      </c>
      <c r="I121" s="198">
        <v>1.4700000000000001E-10</v>
      </c>
      <c r="J121" s="154">
        <f t="shared" si="15"/>
        <v>13.226927499103779</v>
      </c>
      <c r="K121" s="154">
        <v>13.014033592140349</v>
      </c>
    </row>
    <row r="122" spans="1:11">
      <c r="A122" s="196"/>
      <c r="B122" s="197" t="s">
        <v>11</v>
      </c>
      <c r="C122" s="198">
        <v>1.1399999999999999E-10</v>
      </c>
      <c r="D122" s="154">
        <f t="shared" si="12"/>
        <v>13.337339982515481</v>
      </c>
      <c r="E122" s="198">
        <v>2.3300000000000002E-13</v>
      </c>
      <c r="F122" s="154">
        <f t="shared" si="13"/>
        <v>16.026888912825935</v>
      </c>
      <c r="G122" s="198">
        <v>9.5299999999999991E-10</v>
      </c>
      <c r="H122" s="154">
        <f t="shared" si="14"/>
        <v>12.415151933213627</v>
      </c>
      <c r="I122" s="198">
        <v>3.3400000000000002E-11</v>
      </c>
      <c r="J122" s="154">
        <f t="shared" si="15"/>
        <v>13.870498367040389</v>
      </c>
      <c r="K122" s="154">
        <v>13.101988762495479</v>
      </c>
    </row>
    <row r="123" spans="1:11">
      <c r="A123" s="196"/>
      <c r="B123" s="197" t="s">
        <v>13</v>
      </c>
      <c r="C123" s="198">
        <v>5.0599999999999998E-11</v>
      </c>
      <c r="D123" s="154">
        <f t="shared" si="12"/>
        <v>13.690094317012155</v>
      </c>
      <c r="E123" s="198">
        <v>8.6699999999999999E-14</v>
      </c>
      <c r="F123" s="154">
        <f t="shared" si="13"/>
        <v>16.456225736375742</v>
      </c>
      <c r="G123" s="198">
        <v>7.3500000000000005E-10</v>
      </c>
      <c r="H123" s="154">
        <f t="shared" si="14"/>
        <v>12.52795749476776</v>
      </c>
      <c r="I123" s="198">
        <v>1.1800000000000001E-11</v>
      </c>
      <c r="J123" s="154">
        <f t="shared" si="15"/>
        <v>14.322362826545829</v>
      </c>
      <c r="K123" s="154">
        <v>14.148732166037805</v>
      </c>
    </row>
    <row r="124" spans="1:11">
      <c r="A124" s="196"/>
      <c r="B124" s="197" t="s">
        <v>15</v>
      </c>
      <c r="C124" s="198">
        <v>2.03E-11</v>
      </c>
      <c r="D124" s="154">
        <f t="shared" si="12"/>
        <v>14.086748795938741</v>
      </c>
      <c r="E124" s="198">
        <v>2.9299999999999999E-14</v>
      </c>
      <c r="F124" s="154">
        <f t="shared" si="13"/>
        <v>16.927377213497845</v>
      </c>
      <c r="G124" s="198">
        <v>5.1199999999999999E-10</v>
      </c>
      <c r="H124" s="154">
        <f t="shared" si="14"/>
        <v>12.684974872876124</v>
      </c>
      <c r="I124" s="198">
        <v>3.8600000000000001E-12</v>
      </c>
      <c r="J124" s="154">
        <f t="shared" si="15"/>
        <v>14.807657529180199</v>
      </c>
      <c r="K124" s="154">
        <v>13.909944994505167</v>
      </c>
    </row>
    <row r="125" spans="1:11">
      <c r="A125" s="196"/>
      <c r="B125" s="197" t="s">
        <v>17</v>
      </c>
      <c r="C125" s="198">
        <v>7.9599999999999992E-12</v>
      </c>
      <c r="D125" s="154">
        <f t="shared" si="12"/>
        <v>14.493331766114284</v>
      </c>
      <c r="E125" s="198">
        <v>9.7100000000000004E-15</v>
      </c>
      <c r="F125" s="154">
        <f t="shared" si="13"/>
        <v>17.40702560394395</v>
      </c>
      <c r="G125" s="198">
        <v>3.4999999999999998E-10</v>
      </c>
      <c r="H125" s="154">
        <f t="shared" si="14"/>
        <v>12.850176789501678</v>
      </c>
      <c r="I125" s="198">
        <v>1.23E-12</v>
      </c>
      <c r="J125" s="154">
        <f t="shared" si="15"/>
        <v>15.304339722412555</v>
      </c>
      <c r="K125" s="154">
        <v>14.333546993498341</v>
      </c>
    </row>
    <row r="126" spans="1:11">
      <c r="A126" s="196"/>
      <c r="B126" s="197" t="s">
        <v>19</v>
      </c>
      <c r="C126" s="198">
        <v>2.9200000000000001E-12</v>
      </c>
      <c r="D126" s="154">
        <f t="shared" si="12"/>
        <v>14.928861982403536</v>
      </c>
      <c r="E126" s="198">
        <v>3.1699999999999998E-15</v>
      </c>
      <c r="F126" s="154">
        <f t="shared" si="13"/>
        <v>17.893185571634202</v>
      </c>
      <c r="G126" s="198">
        <v>2.3500000000000002E-10</v>
      </c>
      <c r="H126" s="154">
        <f t="shared" si="14"/>
        <v>13.023176971580218</v>
      </c>
      <c r="I126" s="198">
        <v>3.9399999999999999E-13</v>
      </c>
      <c r="J126" s="154">
        <f t="shared" si="15"/>
        <v>15.79874861202638</v>
      </c>
      <c r="K126" s="154">
        <v>14.772030810885658</v>
      </c>
    </row>
    <row r="127" spans="1:11">
      <c r="A127" s="199"/>
      <c r="B127" s="200" t="s">
        <v>21</v>
      </c>
      <c r="C127" s="201">
        <v>1.05E-12</v>
      </c>
      <c r="D127" s="155">
        <f t="shared" si="12"/>
        <v>15.373055534782015</v>
      </c>
      <c r="E127" s="201">
        <v>1.01E-15</v>
      </c>
      <c r="F127" s="155">
        <f t="shared" si="13"/>
        <v>18.389923460069312</v>
      </c>
      <c r="G127" s="201">
        <v>1.5199999999999999E-10</v>
      </c>
      <c r="H127" s="155">
        <f t="shared" si="14"/>
        <v>13.212401245907181</v>
      </c>
      <c r="I127" s="201">
        <v>1.3500000000000001E-13</v>
      </c>
      <c r="J127" s="155">
        <f t="shared" si="15"/>
        <v>16.263911065356947</v>
      </c>
      <c r="K127" s="155">
        <v>15.223983118456996</v>
      </c>
    </row>
    <row r="128" spans="1:11">
      <c r="A128" s="193" t="s">
        <v>150</v>
      </c>
      <c r="B128" s="194" t="s">
        <v>7</v>
      </c>
      <c r="C128" s="198">
        <v>1.5099999999999999E-7</v>
      </c>
      <c r="D128" s="154">
        <f t="shared" si="12"/>
        <v>10.215267886558784</v>
      </c>
      <c r="E128" s="198">
        <v>7.7300000000000002E-10</v>
      </c>
      <c r="F128" s="154">
        <f t="shared" si="13"/>
        <v>12.506065339933629</v>
      </c>
      <c r="G128" s="198">
        <v>4.3499999999999999E-6</v>
      </c>
      <c r="H128" s="154">
        <f t="shared" si="14"/>
        <v>8.7557555768973163</v>
      </c>
      <c r="I128" s="198">
        <v>1.09E-7</v>
      </c>
      <c r="J128" s="154">
        <f t="shared" si="15"/>
        <v>10.356818335911329</v>
      </c>
      <c r="K128" s="154">
        <v>10.356818335911329</v>
      </c>
    </row>
    <row r="129" spans="1:11">
      <c r="A129" s="196"/>
      <c r="B129" s="197" t="s">
        <v>9</v>
      </c>
      <c r="C129" s="198">
        <v>3.5399999999999999E-8</v>
      </c>
      <c r="D129" s="154">
        <f t="shared" si="12"/>
        <v>10.845241571826167</v>
      </c>
      <c r="E129" s="198">
        <v>5.3200000000000001E-11</v>
      </c>
      <c r="F129" s="154">
        <f t="shared" si="13"/>
        <v>13.668333201556905</v>
      </c>
      <c r="G129" s="198">
        <v>1.3799999999999999E-6</v>
      </c>
      <c r="H129" s="154">
        <f t="shared" si="14"/>
        <v>9.2543657474507182</v>
      </c>
      <c r="I129" s="198">
        <v>2.3800000000000001E-8</v>
      </c>
      <c r="J129" s="154">
        <f t="shared" si="15"/>
        <v>11.017667876795443</v>
      </c>
      <c r="K129" s="154">
        <v>10.947086802509734</v>
      </c>
    </row>
    <row r="130" spans="1:11">
      <c r="A130" s="196"/>
      <c r="B130" s="197" t="s">
        <v>11</v>
      </c>
      <c r="C130" s="198">
        <v>8.0800000000000002E-9</v>
      </c>
      <c r="D130" s="154">
        <f t="shared" si="12"/>
        <v>11.486833473077368</v>
      </c>
      <c r="E130" s="198">
        <v>1.8100000000000001E-11</v>
      </c>
      <c r="F130" s="154">
        <f t="shared" si="13"/>
        <v>14.13656625898277</v>
      </c>
      <c r="G130" s="198">
        <v>4.5299999999999999E-7</v>
      </c>
      <c r="H130" s="154">
        <f t="shared" si="14"/>
        <v>9.7381466318391219</v>
      </c>
      <c r="I130" s="198">
        <v>5.1799999999999999E-9</v>
      </c>
      <c r="J130" s="154">
        <f t="shared" si="15"/>
        <v>11.67991507410672</v>
      </c>
      <c r="K130" s="154">
        <v>11.232876831616979</v>
      </c>
    </row>
    <row r="131" spans="1:11">
      <c r="A131" s="196"/>
      <c r="B131" s="197" t="s">
        <v>13</v>
      </c>
      <c r="C131" s="198">
        <v>4.7900000000000002E-9</v>
      </c>
      <c r="D131" s="154">
        <f t="shared" si="12"/>
        <v>11.713909320437391</v>
      </c>
      <c r="E131" s="198">
        <v>8.6500000000000005E-12</v>
      </c>
      <c r="F131" s="154">
        <f t="shared" si="13"/>
        <v>14.45722872638714</v>
      </c>
      <c r="G131" s="198">
        <v>4.1600000000000002E-7</v>
      </c>
      <c r="H131" s="154">
        <f t="shared" si="14"/>
        <v>9.7751515032252119</v>
      </c>
      <c r="I131" s="198">
        <v>2.6099999999999999E-9</v>
      </c>
      <c r="J131" s="154">
        <f t="shared" si="15"/>
        <v>11.977604326513672</v>
      </c>
      <c r="K131" s="154">
        <v>11.399048542254775</v>
      </c>
    </row>
    <row r="132" spans="1:11">
      <c r="A132" s="196"/>
      <c r="B132" s="197" t="s">
        <v>15</v>
      </c>
      <c r="C132" s="198">
        <v>2.1200000000000001E-9</v>
      </c>
      <c r="D132" s="154">
        <f t="shared" ref="D132:D145" si="16">LOG(1/(C132/($A$150*(273.15+$D$147))))</f>
        <v>12.067908972923203</v>
      </c>
      <c r="E132" s="198">
        <v>3.1800000000000002E-12</v>
      </c>
      <c r="F132" s="154">
        <f t="shared" ref="F132:F145" si="17">LOG(1/(E132/($A$150*(273.15+$F$147))))</f>
        <v>14.891817713867521</v>
      </c>
      <c r="G132" s="198">
        <v>2.9799999999999999E-7</v>
      </c>
      <c r="H132" s="154">
        <f t="shared" ref="H132:H145" si="18">LOG(1/(G132/($A$150*(273.15+$H$147))))</f>
        <v>9.9200285697756989</v>
      </c>
      <c r="I132" s="198">
        <v>1.01E-9</v>
      </c>
      <c r="J132" s="154">
        <f t="shared" ref="J132:J145" si="19">LOG(1/(I132/($A$150*(273.15+$J$147))))</f>
        <v>12.389923460069312</v>
      </c>
      <c r="K132" s="154">
        <v>11.83195196939548</v>
      </c>
    </row>
    <row r="133" spans="1:11">
      <c r="A133" s="196"/>
      <c r="B133" s="197" t="s">
        <v>17</v>
      </c>
      <c r="C133" s="198">
        <v>8.1199999999999999E-10</v>
      </c>
      <c r="D133" s="154">
        <f t="shared" si="16"/>
        <v>12.484688804610778</v>
      </c>
      <c r="E133" s="198">
        <v>1.0700000000000001E-12</v>
      </c>
      <c r="F133" s="154">
        <f t="shared" si="17"/>
        <v>15.364861056166744</v>
      </c>
      <c r="G133" s="198">
        <v>1.98E-7</v>
      </c>
      <c r="H133" s="154">
        <f t="shared" si="18"/>
        <v>10.097579643590423</v>
      </c>
      <c r="I133" s="198">
        <v>3.6E-10</v>
      </c>
      <c r="J133" s="154">
        <f t="shared" si="19"/>
        <v>12.837942333084667</v>
      </c>
      <c r="K133" s="154">
        <v>12.238908796386893</v>
      </c>
    </row>
    <row r="134" spans="1:11">
      <c r="A134" s="196"/>
      <c r="B134" s="197" t="s">
        <v>19</v>
      </c>
      <c r="C134" s="198">
        <v>2.98E-10</v>
      </c>
      <c r="D134" s="154">
        <f t="shared" si="16"/>
        <v>12.920028569775699</v>
      </c>
      <c r="E134" s="198">
        <v>3.4599999999999999E-13</v>
      </c>
      <c r="F134" s="154">
        <f t="shared" si="17"/>
        <v>15.855168735059177</v>
      </c>
      <c r="G134" s="198">
        <v>1.2599999999999999E-7</v>
      </c>
      <c r="H134" s="154">
        <f t="shared" si="18"/>
        <v>10.293874288734392</v>
      </c>
      <c r="I134" s="198">
        <v>1.2299999999999999E-10</v>
      </c>
      <c r="J134" s="154">
        <f t="shared" si="19"/>
        <v>13.304339722412555</v>
      </c>
      <c r="K134" s="154">
        <v>12.669968964251165</v>
      </c>
    </row>
    <row r="135" spans="1:11">
      <c r="A135" s="199"/>
      <c r="B135" s="200" t="s">
        <v>21</v>
      </c>
      <c r="C135" s="201">
        <v>1.09E-10</v>
      </c>
      <c r="D135" s="155">
        <f t="shared" si="16"/>
        <v>13.356818335911329</v>
      </c>
      <c r="E135" s="201">
        <v>1.12E-13</v>
      </c>
      <c r="F135" s="155">
        <f t="shared" si="17"/>
        <v>16.345026811181771</v>
      </c>
      <c r="G135" s="201">
        <v>8.0700000000000001E-8</v>
      </c>
      <c r="H135" s="155">
        <f t="shared" si="18"/>
        <v>10.487371299129883</v>
      </c>
      <c r="I135" s="201">
        <v>4.1899999999999999E-11</v>
      </c>
      <c r="J135" s="155">
        <f t="shared" si="19"/>
        <v>13.772030810885658</v>
      </c>
      <c r="K135" s="155">
        <v>13.10868752484418</v>
      </c>
    </row>
    <row r="136" spans="1:11">
      <c r="A136" s="193" t="s">
        <v>159</v>
      </c>
      <c r="B136" s="194" t="s">
        <v>3</v>
      </c>
      <c r="C136" s="198">
        <v>4.08</v>
      </c>
      <c r="D136" s="154">
        <f t="shared" si="16"/>
        <v>2.7835846707620737</v>
      </c>
      <c r="E136" s="198">
        <v>3.58</v>
      </c>
      <c r="F136" s="154">
        <f t="shared" si="17"/>
        <v>2.8403618072080796</v>
      </c>
      <c r="G136" s="198">
        <v>4690</v>
      </c>
      <c r="H136" s="154">
        <f t="shared" si="18"/>
        <v>-0.2769280088631294</v>
      </c>
      <c r="I136" s="198">
        <v>1.72</v>
      </c>
      <c r="J136" s="154">
        <f t="shared" si="19"/>
        <v>3.158716386944405</v>
      </c>
      <c r="K136" s="154">
        <v>2.522088561103661</v>
      </c>
    </row>
    <row r="137" spans="1:11">
      <c r="A137" s="196"/>
      <c r="B137" s="197" t="s">
        <v>5</v>
      </c>
      <c r="C137" s="198">
        <v>1.36</v>
      </c>
      <c r="D137" s="154">
        <f t="shared" si="16"/>
        <v>3.2607059254817363</v>
      </c>
      <c r="E137" s="198">
        <v>1.27</v>
      </c>
      <c r="F137" s="154">
        <f t="shared" si="17"/>
        <v>3.2904411128959969</v>
      </c>
      <c r="G137" s="198">
        <v>3210</v>
      </c>
      <c r="H137" s="154">
        <f t="shared" si="18"/>
        <v>-0.11226019855291813</v>
      </c>
      <c r="I137" s="198">
        <v>0.57999999999999996</v>
      </c>
      <c r="J137" s="154">
        <f t="shared" si="19"/>
        <v>3.6308168402890169</v>
      </c>
      <c r="K137" s="154">
        <v>3.1200869845882742</v>
      </c>
    </row>
    <row r="138" spans="1:11">
      <c r="A138" s="196"/>
      <c r="B138" s="197" t="s">
        <v>7</v>
      </c>
      <c r="C138" s="198">
        <v>0.47</v>
      </c>
      <c r="D138" s="154">
        <f t="shared" si="16"/>
        <v>3.7221469759162367</v>
      </c>
      <c r="E138" s="198">
        <v>0.47</v>
      </c>
      <c r="F138" s="154">
        <f t="shared" si="17"/>
        <v>3.7221469759162367</v>
      </c>
      <c r="G138" s="198">
        <v>2320</v>
      </c>
      <c r="H138" s="154">
        <f t="shared" si="18"/>
        <v>2.8756848961054304E-2</v>
      </c>
      <c r="I138" s="198">
        <v>0.2</v>
      </c>
      <c r="J138" s="154">
        <f t="shared" si="19"/>
        <v>4.0932148381879729</v>
      </c>
      <c r="K138" s="154">
        <v>3.6618510740289856</v>
      </c>
    </row>
    <row r="139" spans="1:11">
      <c r="A139" s="196"/>
      <c r="B139" s="197" t="s">
        <v>9</v>
      </c>
      <c r="C139" s="198">
        <v>0.16</v>
      </c>
      <c r="D139" s="154">
        <f t="shared" si="16"/>
        <v>4.1901248511960292</v>
      </c>
      <c r="E139" s="198">
        <v>0.17</v>
      </c>
      <c r="F139" s="154">
        <f t="shared" si="17"/>
        <v>4.1637959124736801</v>
      </c>
      <c r="G139" s="198">
        <v>1680</v>
      </c>
      <c r="H139" s="154">
        <f t="shared" si="18"/>
        <v>0.16893555212609104</v>
      </c>
      <c r="I139" s="198">
        <v>6.9900000000000004E-2</v>
      </c>
      <c r="J139" s="154">
        <f t="shared" si="19"/>
        <v>4.5497676581062727</v>
      </c>
      <c r="K139" s="154">
        <v>4.0932148381879729</v>
      </c>
    </row>
    <row r="140" spans="1:11">
      <c r="A140" s="196"/>
      <c r="B140" s="197" t="s">
        <v>11</v>
      </c>
      <c r="C140" s="198">
        <v>5.6599999999999998E-2</v>
      </c>
      <c r="D140" s="154">
        <f t="shared" si="16"/>
        <v>4.6414284026636823</v>
      </c>
      <c r="E140" s="198">
        <v>6.3E-2</v>
      </c>
      <c r="F140" s="154">
        <f t="shared" si="17"/>
        <v>4.5949042843983721</v>
      </c>
      <c r="G140" s="198">
        <v>1230</v>
      </c>
      <c r="H140" s="154">
        <f t="shared" si="18"/>
        <v>0.30433972241255597</v>
      </c>
      <c r="I140" s="198">
        <v>2.4299999999999999E-2</v>
      </c>
      <c r="J140" s="154">
        <f t="shared" si="19"/>
        <v>5.0086385602536421</v>
      </c>
      <c r="K140" s="154">
        <v>4.9809450697707023</v>
      </c>
    </row>
    <row r="141" spans="1:11">
      <c r="A141" s="196"/>
      <c r="B141" s="197" t="s">
        <v>13</v>
      </c>
      <c r="C141" s="198">
        <v>1.95E-2</v>
      </c>
      <c r="D141" s="154">
        <f t="shared" si="16"/>
        <v>5.1042102224894359</v>
      </c>
      <c r="E141" s="198">
        <v>2.3E-2</v>
      </c>
      <c r="F141" s="154">
        <f t="shared" si="17"/>
        <v>5.0325169978343611</v>
      </c>
      <c r="G141" s="198">
        <v>893.3</v>
      </c>
      <c r="H141" s="154">
        <f t="shared" si="18"/>
        <v>0.44324749986314893</v>
      </c>
      <c r="I141" s="198">
        <v>8.3400000000000002E-3</v>
      </c>
      <c r="J141" s="154">
        <f t="shared" si="19"/>
        <v>5.4730787832142154</v>
      </c>
      <c r="K141" s="154">
        <v>5.8391503852736344</v>
      </c>
    </row>
    <row r="142" spans="1:11">
      <c r="A142" s="196"/>
      <c r="B142" s="197" t="s">
        <v>15</v>
      </c>
      <c r="C142" s="198">
        <v>6.7400000000000003E-3</v>
      </c>
      <c r="D142" s="154">
        <f t="shared" si="16"/>
        <v>5.5655849373166344</v>
      </c>
      <c r="E142" s="198">
        <v>8.4200000000000004E-3</v>
      </c>
      <c r="F142" s="154">
        <f t="shared" si="17"/>
        <v>5.4689327423523046</v>
      </c>
      <c r="G142" s="198">
        <v>650.79999999999995</v>
      </c>
      <c r="H142" s="154">
        <f t="shared" si="18"/>
        <v>0.58079728958713284</v>
      </c>
      <c r="I142" s="198">
        <v>2.8700000000000002E-3</v>
      </c>
      <c r="J142" s="154">
        <f t="shared" si="19"/>
        <v>5.9363629371179618</v>
      </c>
      <c r="K142" s="154">
        <v>6.3223628265458283</v>
      </c>
    </row>
    <row r="143" spans="1:11">
      <c r="A143" s="196"/>
      <c r="B143" s="197" t="s">
        <v>17</v>
      </c>
      <c r="C143" s="198">
        <v>2.32E-3</v>
      </c>
      <c r="D143" s="154">
        <f t="shared" si="16"/>
        <v>6.0287568489610539</v>
      </c>
      <c r="E143" s="198">
        <v>3.0799999999999998E-3</v>
      </c>
      <c r="F143" s="154">
        <f t="shared" si="17"/>
        <v>5.9056941173515094</v>
      </c>
      <c r="G143" s="198">
        <v>473.7</v>
      </c>
      <c r="H143" s="154">
        <f t="shared" si="18"/>
        <v>0.71874144912399729</v>
      </c>
      <c r="I143" s="198">
        <v>9.8499999999999998E-4</v>
      </c>
      <c r="J143" s="154">
        <f t="shared" si="19"/>
        <v>6.4008086033543421</v>
      </c>
      <c r="K143" s="154">
        <v>6.8307637484575432</v>
      </c>
    </row>
    <row r="144" spans="1:11">
      <c r="A144" s="196"/>
      <c r="B144" s="197" t="s">
        <v>19</v>
      </c>
      <c r="C144" s="198">
        <v>8.0199999999999998E-4</v>
      </c>
      <c r="D144" s="154">
        <f t="shared" si="16"/>
        <v>6.4900704655677908</v>
      </c>
      <c r="E144" s="198">
        <v>1.1299999999999999E-3</v>
      </c>
      <c r="F144" s="154">
        <f t="shared" si="17"/>
        <v>6.3411663903685342</v>
      </c>
      <c r="G144" s="198">
        <v>345.9</v>
      </c>
      <c r="H144" s="154">
        <f t="shared" si="18"/>
        <v>0.85529427183759255</v>
      </c>
      <c r="I144" s="198">
        <v>3.3799999999999998E-4</v>
      </c>
      <c r="J144" s="154">
        <f t="shared" si="19"/>
        <v>6.8653281335742991</v>
      </c>
      <c r="K144" s="154">
        <v>7.3373399825154815</v>
      </c>
    </row>
    <row r="145" spans="1:11">
      <c r="A145" s="199"/>
      <c r="B145" s="200" t="s">
        <v>21</v>
      </c>
      <c r="C145" s="201">
        <v>2.6200000000000003E-4</v>
      </c>
      <c r="D145" s="155">
        <f t="shared" si="16"/>
        <v>6.9759435425322085</v>
      </c>
      <c r="E145" s="201">
        <v>3.9599999999999998E-4</v>
      </c>
      <c r="F145" s="155">
        <f t="shared" si="17"/>
        <v>6.796549647926442</v>
      </c>
      <c r="G145" s="201">
        <v>234.6</v>
      </c>
      <c r="H145" s="155">
        <f t="shared" si="18"/>
        <v>1.0239168260724436</v>
      </c>
      <c r="I145" s="201">
        <v>1.12E-4</v>
      </c>
      <c r="J145" s="155">
        <f t="shared" si="19"/>
        <v>7.3450268111817723</v>
      </c>
      <c r="K145" s="155">
        <v>7.8614904548594566</v>
      </c>
    </row>
    <row r="146" spans="1:11">
      <c r="A146" s="202"/>
      <c r="B146" s="202"/>
      <c r="C146" s="203"/>
      <c r="D146" s="204"/>
      <c r="E146" s="203"/>
      <c r="F146" s="204"/>
      <c r="G146" s="203"/>
      <c r="H146" s="204"/>
      <c r="I146" s="203"/>
      <c r="J146" s="204"/>
      <c r="K146" s="204"/>
    </row>
    <row r="147" spans="1:11">
      <c r="A147" s="202" t="s">
        <v>547</v>
      </c>
      <c r="B147" s="147"/>
      <c r="C147" s="202">
        <v>25</v>
      </c>
      <c r="D147" s="202">
        <v>25</v>
      </c>
      <c r="E147" s="205">
        <v>25</v>
      </c>
      <c r="F147" s="205">
        <v>25</v>
      </c>
      <c r="G147" s="205">
        <v>25</v>
      </c>
      <c r="H147" s="205">
        <v>25</v>
      </c>
      <c r="I147" s="202">
        <v>25</v>
      </c>
      <c r="J147" s="202">
        <v>25</v>
      </c>
      <c r="K147" s="202">
        <v>25</v>
      </c>
    </row>
    <row r="148" spans="1:11">
      <c r="A148" s="206"/>
      <c r="E148" s="206"/>
      <c r="F148" s="206"/>
      <c r="G148" s="206"/>
      <c r="H148" s="206"/>
      <c r="I148" s="206"/>
      <c r="J148" s="206"/>
      <c r="K148" s="206"/>
    </row>
    <row r="149" spans="1:11">
      <c r="A149" s="207" t="s">
        <v>548</v>
      </c>
      <c r="C149" s="207" t="s">
        <v>549</v>
      </c>
      <c r="J149" s="206"/>
      <c r="K149" s="206"/>
    </row>
    <row r="150" spans="1:11">
      <c r="A150" s="208">
        <v>8.3140000000000001</v>
      </c>
      <c r="C150" s="207" t="s">
        <v>550</v>
      </c>
      <c r="J150" s="206"/>
      <c r="K150" s="206"/>
    </row>
    <row r="151" spans="1:11">
      <c r="C151" s="207" t="s">
        <v>551</v>
      </c>
    </row>
    <row r="152" spans="1:11">
      <c r="E152" s="206" t="s">
        <v>552</v>
      </c>
      <c r="K152" s="206"/>
    </row>
    <row r="153" spans="1:11">
      <c r="E153" s="207" t="s">
        <v>553</v>
      </c>
      <c r="K153" s="206"/>
    </row>
    <row r="154" spans="1:11">
      <c r="E154" s="156" t="s">
        <v>554</v>
      </c>
      <c r="K154" s="206"/>
    </row>
    <row r="155" spans="1:11">
      <c r="G155" s="207" t="s">
        <v>555</v>
      </c>
      <c r="K155" s="206"/>
    </row>
    <row r="156" spans="1:11">
      <c r="G156" s="206" t="s">
        <v>556</v>
      </c>
      <c r="K156" s="206"/>
    </row>
    <row r="157" spans="1:11">
      <c r="G157" s="207" t="s">
        <v>557</v>
      </c>
      <c r="K157" s="206"/>
    </row>
    <row r="158" spans="1:11">
      <c r="K158" s="206"/>
    </row>
    <row r="159" spans="1:11">
      <c r="K159" s="206"/>
    </row>
    <row r="160" spans="1:11">
      <c r="K160" s="206"/>
    </row>
    <row r="161" spans="11:11">
      <c r="K161" s="206"/>
    </row>
    <row r="162" spans="11:11">
      <c r="K162" s="206"/>
    </row>
    <row r="163" spans="11:11">
      <c r="K163" s="206"/>
    </row>
    <row r="164" spans="11:11">
      <c r="K164" s="206"/>
    </row>
    <row r="165" spans="11:11">
      <c r="K165" s="206"/>
    </row>
    <row r="166" spans="11:11">
      <c r="K166" s="206"/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1"/>
  <sheetViews>
    <sheetView tabSelected="1" workbookViewId="0">
      <selection activeCell="E8" sqref="E8"/>
    </sheetView>
  </sheetViews>
  <sheetFormatPr baseColWidth="10" defaultRowHeight="15" x14ac:dyDescent="0"/>
  <cols>
    <col min="1" max="1" width="6.6640625" style="207" bestFit="1" customWidth="1"/>
    <col min="2" max="2" width="7.83203125" style="207" bestFit="1" customWidth="1"/>
    <col min="3" max="3" width="6.5" style="206" customWidth="1"/>
  </cols>
  <sheetData>
    <row r="1" spans="1:3">
      <c r="A1" s="209"/>
      <c r="B1" s="210"/>
      <c r="C1" s="152" t="s">
        <v>558</v>
      </c>
    </row>
    <row r="2" spans="1:3">
      <c r="A2" s="188" t="s">
        <v>527</v>
      </c>
      <c r="B2" s="189" t="s">
        <v>170</v>
      </c>
      <c r="C2" s="211">
        <v>25</v>
      </c>
    </row>
    <row r="3" spans="1:3">
      <c r="A3" s="193" t="s">
        <v>2</v>
      </c>
      <c r="B3" s="194" t="s">
        <v>3</v>
      </c>
      <c r="C3" s="212">
        <v>5.35</v>
      </c>
    </row>
    <row r="4" spans="1:3">
      <c r="A4" s="196"/>
      <c r="B4" s="197" t="s">
        <v>5</v>
      </c>
      <c r="C4" s="213">
        <v>5.7169999999999996</v>
      </c>
    </row>
    <row r="5" spans="1:3">
      <c r="A5" s="196"/>
      <c r="B5" s="197" t="s">
        <v>7</v>
      </c>
      <c r="C5" s="213">
        <v>6.0839999999999996</v>
      </c>
    </row>
    <row r="6" spans="1:3">
      <c r="A6" s="196"/>
      <c r="B6" s="197" t="s">
        <v>9</v>
      </c>
      <c r="C6" s="213">
        <v>6.4509999999999996</v>
      </c>
    </row>
    <row r="7" spans="1:3">
      <c r="A7" s="196"/>
      <c r="B7" s="197" t="s">
        <v>11</v>
      </c>
      <c r="C7" s="213">
        <v>6.8170000000000002</v>
      </c>
    </row>
    <row r="8" spans="1:3">
      <c r="A8" s="196"/>
      <c r="B8" s="197" t="s">
        <v>13</v>
      </c>
      <c r="C8" s="213">
        <v>7.1950000000000003</v>
      </c>
    </row>
    <row r="9" spans="1:3">
      <c r="A9" s="196"/>
      <c r="B9" s="197" t="s">
        <v>15</v>
      </c>
      <c r="C9" s="213">
        <v>7.5609999999999999</v>
      </c>
    </row>
    <row r="10" spans="1:3">
      <c r="A10" s="196"/>
      <c r="B10" s="197" t="s">
        <v>17</v>
      </c>
      <c r="C10" s="213">
        <v>7.9269999999999996</v>
      </c>
    </row>
    <row r="11" spans="1:3">
      <c r="A11" s="196"/>
      <c r="B11" s="197" t="s">
        <v>19</v>
      </c>
      <c r="C11" s="213">
        <v>8.2949999999999999</v>
      </c>
    </row>
    <row r="12" spans="1:3">
      <c r="A12" s="199"/>
      <c r="B12" s="200" t="s">
        <v>21</v>
      </c>
      <c r="C12" s="214">
        <v>8.6609999999999996</v>
      </c>
    </row>
    <row r="13" spans="1:3">
      <c r="A13" s="193" t="s">
        <v>23</v>
      </c>
      <c r="B13" s="194" t="s">
        <v>3</v>
      </c>
      <c r="C13" s="213">
        <v>8.2469999999999999</v>
      </c>
    </row>
    <row r="14" spans="1:3">
      <c r="A14" s="196"/>
      <c r="B14" s="197" t="s">
        <v>5</v>
      </c>
      <c r="C14" s="213">
        <v>8.6129999999999995</v>
      </c>
    </row>
    <row r="15" spans="1:3">
      <c r="A15" s="196"/>
      <c r="B15" s="197" t="s">
        <v>7</v>
      </c>
      <c r="C15" s="213">
        <v>8.98</v>
      </c>
    </row>
    <row r="16" spans="1:3">
      <c r="A16" s="196"/>
      <c r="B16" s="197" t="s">
        <v>9</v>
      </c>
      <c r="C16" s="213">
        <v>9.359</v>
      </c>
    </row>
    <row r="17" spans="1:3">
      <c r="A17" s="196"/>
      <c r="B17" s="197" t="s">
        <v>11</v>
      </c>
      <c r="C17" s="213">
        <v>9.7240000000000002</v>
      </c>
    </row>
    <row r="18" spans="1:3">
      <c r="A18" s="196"/>
      <c r="B18" s="197" t="s">
        <v>13</v>
      </c>
      <c r="C18" s="213">
        <v>10.092000000000001</v>
      </c>
    </row>
    <row r="19" spans="1:3">
      <c r="A19" s="196"/>
      <c r="B19" s="197" t="s">
        <v>15</v>
      </c>
      <c r="C19" s="213">
        <v>10.458</v>
      </c>
    </row>
    <row r="20" spans="1:3">
      <c r="A20" s="196"/>
      <c r="B20" s="197" t="s">
        <v>17</v>
      </c>
      <c r="C20" s="213">
        <v>10.824999999999999</v>
      </c>
    </row>
    <row r="21" spans="1:3">
      <c r="A21" s="196"/>
      <c r="B21" s="197" t="s">
        <v>19</v>
      </c>
      <c r="C21" s="213">
        <v>11.192</v>
      </c>
    </row>
    <row r="22" spans="1:3">
      <c r="A22" s="199"/>
      <c r="B22" s="200" t="s">
        <v>21</v>
      </c>
      <c r="C22" s="214">
        <v>11.558999999999999</v>
      </c>
    </row>
    <row r="23" spans="1:3">
      <c r="A23" s="193" t="s">
        <v>34</v>
      </c>
      <c r="B23" s="194" t="s">
        <v>3</v>
      </c>
      <c r="C23" s="213">
        <v>2.8969999999999998</v>
      </c>
    </row>
    <row r="24" spans="1:3">
      <c r="A24" s="196"/>
      <c r="B24" s="197" t="s">
        <v>5</v>
      </c>
      <c r="C24" s="213">
        <v>3.2629999999999999</v>
      </c>
    </row>
    <row r="25" spans="1:3">
      <c r="A25" s="196"/>
      <c r="B25" s="197" t="s">
        <v>7</v>
      </c>
      <c r="C25" s="213">
        <v>3.63</v>
      </c>
    </row>
    <row r="26" spans="1:3">
      <c r="A26" s="196"/>
      <c r="B26" s="197" t="s">
        <v>9</v>
      </c>
      <c r="C26" s="213">
        <v>3.9969999999999999</v>
      </c>
    </row>
    <row r="27" spans="1:3">
      <c r="A27" s="196"/>
      <c r="B27" s="197" t="s">
        <v>11</v>
      </c>
      <c r="C27" s="213">
        <v>4.3639999999999999</v>
      </c>
    </row>
    <row r="28" spans="1:3">
      <c r="A28" s="196"/>
      <c r="B28" s="197" t="s">
        <v>13</v>
      </c>
      <c r="C28" s="213">
        <v>4.7309999999999999</v>
      </c>
    </row>
    <row r="29" spans="1:3">
      <c r="A29" s="196"/>
      <c r="B29" s="197" t="s">
        <v>15</v>
      </c>
      <c r="C29" s="213">
        <v>5.1079999999999997</v>
      </c>
    </row>
    <row r="30" spans="1:3">
      <c r="A30" s="196"/>
      <c r="B30" s="197" t="s">
        <v>17</v>
      </c>
      <c r="C30" s="213">
        <v>5.4729999999999999</v>
      </c>
    </row>
    <row r="31" spans="1:3">
      <c r="A31" s="196"/>
      <c r="B31" s="197" t="s">
        <v>19</v>
      </c>
      <c r="C31" s="213">
        <v>5.8419999999999996</v>
      </c>
    </row>
    <row r="32" spans="1:3">
      <c r="A32" s="199"/>
      <c r="B32" s="200" t="s">
        <v>21</v>
      </c>
      <c r="C32" s="214">
        <v>6.2089999999999996</v>
      </c>
    </row>
    <row r="33" spans="1:3">
      <c r="A33" s="193" t="s">
        <v>45</v>
      </c>
      <c r="B33" s="194" t="s">
        <v>3</v>
      </c>
      <c r="C33" s="213">
        <v>10.787000000000001</v>
      </c>
    </row>
    <row r="34" spans="1:3">
      <c r="A34" s="196"/>
      <c r="B34" s="197" t="s">
        <v>5</v>
      </c>
      <c r="C34" s="213">
        <v>11.153</v>
      </c>
    </row>
    <row r="35" spans="1:3">
      <c r="A35" s="196"/>
      <c r="B35" s="197" t="s">
        <v>7</v>
      </c>
      <c r="C35" s="213">
        <v>11.52</v>
      </c>
    </row>
    <row r="36" spans="1:3">
      <c r="A36" s="196"/>
      <c r="B36" s="197" t="s">
        <v>9</v>
      </c>
      <c r="C36" s="213">
        <v>11.887</v>
      </c>
    </row>
    <row r="37" spans="1:3">
      <c r="A37" s="196"/>
      <c r="B37" s="197" t="s">
        <v>11</v>
      </c>
      <c r="C37" s="213">
        <v>12.255000000000001</v>
      </c>
    </row>
    <row r="38" spans="1:3">
      <c r="A38" s="196"/>
      <c r="B38" s="197" t="s">
        <v>13</v>
      </c>
      <c r="C38" s="213">
        <v>12.622999999999999</v>
      </c>
    </row>
    <row r="39" spans="1:3">
      <c r="A39" s="196"/>
      <c r="B39" s="197" t="s">
        <v>15</v>
      </c>
      <c r="C39" s="213">
        <v>12.989000000000001</v>
      </c>
    </row>
    <row r="40" spans="1:3">
      <c r="A40" s="196"/>
      <c r="B40" s="197" t="s">
        <v>17</v>
      </c>
      <c r="C40" s="213">
        <v>13.356999999999999</v>
      </c>
    </row>
    <row r="41" spans="1:3">
      <c r="A41" s="196"/>
      <c r="B41" s="197" t="s">
        <v>19</v>
      </c>
      <c r="C41" s="213">
        <v>13.731999999999999</v>
      </c>
    </row>
    <row r="42" spans="1:3">
      <c r="A42" s="199"/>
      <c r="B42" s="200" t="s">
        <v>21</v>
      </c>
      <c r="C42" s="214">
        <v>14.1</v>
      </c>
    </row>
    <row r="43" spans="1:3">
      <c r="A43" s="193" t="s">
        <v>56</v>
      </c>
      <c r="B43" s="194" t="s">
        <v>3</v>
      </c>
      <c r="C43" s="213">
        <v>5.9580000000000002</v>
      </c>
    </row>
    <row r="44" spans="1:3">
      <c r="A44" s="196"/>
      <c r="B44" s="197" t="s">
        <v>5</v>
      </c>
      <c r="C44" s="213">
        <v>6.3250000000000002</v>
      </c>
    </row>
    <row r="45" spans="1:3">
      <c r="A45" s="196"/>
      <c r="B45" s="197" t="s">
        <v>7</v>
      </c>
      <c r="C45" s="213">
        <v>6.6920000000000002</v>
      </c>
    </row>
    <row r="46" spans="1:3">
      <c r="A46" s="196"/>
      <c r="B46" s="197" t="s">
        <v>9</v>
      </c>
      <c r="C46" s="213">
        <v>7.06</v>
      </c>
    </row>
    <row r="47" spans="1:3">
      <c r="A47" s="196"/>
      <c r="B47" s="197" t="s">
        <v>11</v>
      </c>
      <c r="C47" s="213">
        <v>7.4249999999999998</v>
      </c>
    </row>
    <row r="48" spans="1:3">
      <c r="A48" s="196"/>
      <c r="B48" s="197" t="s">
        <v>13</v>
      </c>
      <c r="C48" s="213">
        <v>7.7919999999999998</v>
      </c>
    </row>
    <row r="49" spans="1:3">
      <c r="A49" s="196"/>
      <c r="B49" s="197" t="s">
        <v>15</v>
      </c>
      <c r="C49" s="213">
        <v>8.1590000000000007</v>
      </c>
    </row>
    <row r="50" spans="1:3">
      <c r="A50" s="196"/>
      <c r="B50" s="197" t="s">
        <v>17</v>
      </c>
      <c r="C50" s="213">
        <v>8.5259999999999998</v>
      </c>
    </row>
    <row r="51" spans="1:3">
      <c r="A51" s="196"/>
      <c r="B51" s="197" t="s">
        <v>19</v>
      </c>
      <c r="C51" s="213">
        <v>8.8940000000000001</v>
      </c>
    </row>
    <row r="52" spans="1:3">
      <c r="A52" s="199"/>
      <c r="B52" s="200" t="s">
        <v>21</v>
      </c>
      <c r="C52" s="214">
        <v>9.2710000000000008</v>
      </c>
    </row>
    <row r="53" spans="1:3">
      <c r="A53" s="193" t="s">
        <v>68</v>
      </c>
      <c r="B53" s="194" t="s">
        <v>3</v>
      </c>
      <c r="C53" s="213">
        <v>7.77</v>
      </c>
    </row>
    <row r="54" spans="1:3">
      <c r="A54" s="196"/>
      <c r="B54" s="197" t="s">
        <v>5</v>
      </c>
      <c r="C54" s="213">
        <v>8.1370000000000005</v>
      </c>
    </row>
    <row r="55" spans="1:3">
      <c r="A55" s="196"/>
      <c r="B55" s="197" t="s">
        <v>7</v>
      </c>
      <c r="C55" s="213">
        <v>8.5030000000000001</v>
      </c>
    </row>
    <row r="56" spans="1:3">
      <c r="A56" s="196"/>
      <c r="B56" s="197" t="s">
        <v>9</v>
      </c>
      <c r="C56" s="213">
        <v>8.8699999999999992</v>
      </c>
    </row>
    <row r="57" spans="1:3">
      <c r="A57" s="196"/>
      <c r="B57" s="197" t="s">
        <v>11</v>
      </c>
      <c r="C57" s="213">
        <v>9.2460000000000004</v>
      </c>
    </row>
    <row r="58" spans="1:3">
      <c r="A58" s="196"/>
      <c r="B58" s="197" t="s">
        <v>13</v>
      </c>
      <c r="C58" s="213">
        <v>9.6140000000000008</v>
      </c>
    </row>
    <row r="59" spans="1:3">
      <c r="A59" s="196"/>
      <c r="B59" s="197" t="s">
        <v>15</v>
      </c>
      <c r="C59" s="213">
        <v>9.98</v>
      </c>
    </row>
    <row r="60" spans="1:3">
      <c r="A60" s="196"/>
      <c r="B60" s="197" t="s">
        <v>17</v>
      </c>
      <c r="C60" s="213">
        <v>10.348000000000001</v>
      </c>
    </row>
    <row r="61" spans="1:3">
      <c r="A61" s="196"/>
      <c r="B61" s="197" t="s">
        <v>19</v>
      </c>
      <c r="C61" s="213">
        <v>10.714</v>
      </c>
    </row>
    <row r="62" spans="1:3">
      <c r="A62" s="199"/>
      <c r="B62" s="200" t="s">
        <v>21</v>
      </c>
      <c r="C62" s="214">
        <v>10.714</v>
      </c>
    </row>
    <row r="63" spans="1:3">
      <c r="A63" s="193" t="s">
        <v>79</v>
      </c>
      <c r="B63" s="194" t="s">
        <v>3</v>
      </c>
      <c r="C63" s="213">
        <v>10.746</v>
      </c>
    </row>
    <row r="64" spans="1:3">
      <c r="A64" s="196"/>
      <c r="B64" s="197" t="s">
        <v>5</v>
      </c>
      <c r="C64" s="213">
        <v>11.034000000000001</v>
      </c>
    </row>
    <row r="65" spans="1:3">
      <c r="A65" s="196"/>
      <c r="B65" s="197" t="s">
        <v>7</v>
      </c>
      <c r="C65" s="213">
        <v>11.401</v>
      </c>
    </row>
    <row r="66" spans="1:3">
      <c r="A66" s="196"/>
      <c r="B66" s="197" t="s">
        <v>9</v>
      </c>
      <c r="C66" s="213">
        <v>11.776999999999999</v>
      </c>
    </row>
    <row r="67" spans="1:3">
      <c r="A67" s="196"/>
      <c r="B67" s="197" t="s">
        <v>11</v>
      </c>
      <c r="C67" s="213">
        <v>12.144</v>
      </c>
    </row>
    <row r="68" spans="1:3">
      <c r="A68" s="196"/>
      <c r="B68" s="197" t="s">
        <v>13</v>
      </c>
      <c r="C68" s="213">
        <v>12.510999999999999</v>
      </c>
    </row>
    <row r="69" spans="1:3">
      <c r="A69" s="196"/>
      <c r="B69" s="197" t="s">
        <v>15</v>
      </c>
      <c r="C69" s="213">
        <v>12.878</v>
      </c>
    </row>
    <row r="70" spans="1:3">
      <c r="A70" s="196"/>
      <c r="B70" s="197" t="s">
        <v>17</v>
      </c>
      <c r="C70" s="213">
        <v>13.246</v>
      </c>
    </row>
    <row r="71" spans="1:3">
      <c r="A71" s="196"/>
      <c r="B71" s="197" t="s">
        <v>19</v>
      </c>
      <c r="C71" s="213">
        <v>13.612</v>
      </c>
    </row>
    <row r="72" spans="1:3">
      <c r="A72" s="199"/>
      <c r="B72" s="200" t="s">
        <v>21</v>
      </c>
      <c r="C72" s="214">
        <v>13.978</v>
      </c>
    </row>
    <row r="73" spans="1:3">
      <c r="A73" s="193" t="s">
        <v>90</v>
      </c>
      <c r="B73" s="194" t="s">
        <v>3</v>
      </c>
      <c r="C73" s="213">
        <v>5.3860000000000001</v>
      </c>
    </row>
    <row r="74" spans="1:3">
      <c r="A74" s="196"/>
      <c r="B74" s="197" t="s">
        <v>5</v>
      </c>
      <c r="C74" s="213">
        <v>5.6829999999999998</v>
      </c>
    </row>
    <row r="75" spans="1:3">
      <c r="A75" s="196"/>
      <c r="B75" s="197" t="s">
        <v>7</v>
      </c>
      <c r="C75" s="213">
        <v>6.05</v>
      </c>
    </row>
    <row r="76" spans="1:3">
      <c r="A76" s="196"/>
      <c r="B76" s="197" t="s">
        <v>9</v>
      </c>
      <c r="C76" s="213">
        <v>6.4169999999999998</v>
      </c>
    </row>
    <row r="77" spans="1:3">
      <c r="A77" s="196"/>
      <c r="B77" s="197" t="s">
        <v>11</v>
      </c>
      <c r="C77" s="213">
        <v>6.7859999999999996</v>
      </c>
    </row>
    <row r="78" spans="1:3">
      <c r="A78" s="196"/>
      <c r="B78" s="197" t="s">
        <v>13</v>
      </c>
      <c r="C78" s="213">
        <v>7.1520000000000001</v>
      </c>
    </row>
    <row r="79" spans="1:3">
      <c r="A79" s="196"/>
      <c r="B79" s="197" t="s">
        <v>15</v>
      </c>
      <c r="C79" s="213">
        <v>7.5279999999999996</v>
      </c>
    </row>
    <row r="80" spans="1:3">
      <c r="A80" s="196"/>
      <c r="B80" s="197" t="s">
        <v>17</v>
      </c>
      <c r="C80" s="213">
        <v>7.8949999999999996</v>
      </c>
    </row>
    <row r="81" spans="1:3">
      <c r="A81" s="196"/>
      <c r="B81" s="197" t="s">
        <v>19</v>
      </c>
      <c r="C81" s="213">
        <v>8.2620000000000005</v>
      </c>
    </row>
    <row r="82" spans="1:3">
      <c r="A82" s="199"/>
      <c r="B82" s="200" t="s">
        <v>21</v>
      </c>
      <c r="C82" s="214">
        <v>8.6289999999999996</v>
      </c>
    </row>
    <row r="83" spans="1:3">
      <c r="A83" s="193" t="s">
        <v>101</v>
      </c>
      <c r="B83" s="194" t="s">
        <v>3</v>
      </c>
      <c r="C83" s="213">
        <v>13.276</v>
      </c>
    </row>
    <row r="84" spans="1:3">
      <c r="A84" s="196"/>
      <c r="B84" s="197" t="s">
        <v>5</v>
      </c>
      <c r="C84" s="213">
        <v>13.573</v>
      </c>
    </row>
    <row r="85" spans="1:3">
      <c r="A85" s="196"/>
      <c r="B85" s="197" t="s">
        <v>7</v>
      </c>
      <c r="C85" s="213">
        <v>13.942</v>
      </c>
    </row>
    <row r="86" spans="1:3">
      <c r="A86" s="196"/>
      <c r="B86" s="197" t="s">
        <v>9</v>
      </c>
      <c r="C86" s="213">
        <v>14.305999999999999</v>
      </c>
    </row>
    <row r="87" spans="1:3">
      <c r="A87" s="196"/>
      <c r="B87" s="197" t="s">
        <v>11</v>
      </c>
      <c r="C87" s="213">
        <v>14.673999999999999</v>
      </c>
    </row>
    <row r="88" spans="1:3">
      <c r="A88" s="196"/>
      <c r="B88" s="197" t="s">
        <v>13</v>
      </c>
      <c r="C88" s="213">
        <v>15.041</v>
      </c>
    </row>
    <row r="89" spans="1:3">
      <c r="A89" s="196"/>
      <c r="B89" s="197" t="s">
        <v>15</v>
      </c>
      <c r="C89" s="213">
        <v>15.409000000000001</v>
      </c>
    </row>
    <row r="90" spans="1:3">
      <c r="A90" s="196"/>
      <c r="B90" s="197" t="s">
        <v>17</v>
      </c>
      <c r="C90" s="213">
        <v>15.775</v>
      </c>
    </row>
    <row r="91" spans="1:3">
      <c r="A91" s="196"/>
      <c r="B91" s="197" t="s">
        <v>19</v>
      </c>
      <c r="C91" s="213">
        <v>16.152000000000001</v>
      </c>
    </row>
    <row r="92" spans="1:3">
      <c r="A92" s="199"/>
      <c r="B92" s="200" t="s">
        <v>21</v>
      </c>
      <c r="C92" s="214">
        <v>16.518999999999998</v>
      </c>
    </row>
    <row r="93" spans="1:3">
      <c r="A93" s="193" t="s">
        <v>112</v>
      </c>
      <c r="B93" s="194" t="s">
        <v>3</v>
      </c>
      <c r="C93" s="213">
        <v>8.4480000000000004</v>
      </c>
    </row>
    <row r="94" spans="1:3">
      <c r="A94" s="196"/>
      <c r="B94" s="197" t="s">
        <v>5</v>
      </c>
      <c r="C94" s="213">
        <v>8.7460000000000004</v>
      </c>
    </row>
    <row r="95" spans="1:3">
      <c r="A95" s="196"/>
      <c r="B95" s="197" t="s">
        <v>7</v>
      </c>
      <c r="C95" s="213">
        <v>9.1120000000000001</v>
      </c>
    </row>
    <row r="96" spans="1:3">
      <c r="A96" s="196"/>
      <c r="B96" s="197" t="s">
        <v>9</v>
      </c>
      <c r="C96" s="213">
        <v>9.4789999999999992</v>
      </c>
    </row>
    <row r="97" spans="1:3">
      <c r="A97" s="196"/>
      <c r="B97" s="197" t="s">
        <v>11</v>
      </c>
      <c r="C97" s="213">
        <v>9.8450000000000006</v>
      </c>
    </row>
    <row r="98" spans="1:3">
      <c r="A98" s="196"/>
      <c r="B98" s="197" t="s">
        <v>13</v>
      </c>
      <c r="C98" s="213">
        <v>10.212999999999999</v>
      </c>
    </row>
    <row r="99" spans="1:3">
      <c r="A99" s="196"/>
      <c r="B99" s="197" t="s">
        <v>15</v>
      </c>
      <c r="C99" s="213">
        <v>10.579000000000001</v>
      </c>
    </row>
    <row r="100" spans="1:3">
      <c r="A100" s="196"/>
      <c r="B100" s="197" t="s">
        <v>17</v>
      </c>
      <c r="C100" s="213">
        <v>10.946</v>
      </c>
    </row>
    <row r="101" spans="1:3">
      <c r="A101" s="196"/>
      <c r="B101" s="197" t="s">
        <v>19</v>
      </c>
      <c r="C101" s="213">
        <v>11.315</v>
      </c>
    </row>
    <row r="102" spans="1:3">
      <c r="A102" s="199"/>
      <c r="B102" s="200" t="s">
        <v>21</v>
      </c>
      <c r="C102" s="214">
        <v>11.69</v>
      </c>
    </row>
    <row r="103" spans="1:3">
      <c r="A103" s="193" t="s">
        <v>123</v>
      </c>
      <c r="B103" s="194" t="s">
        <v>7</v>
      </c>
      <c r="C103" s="213">
        <v>11.707000000000001</v>
      </c>
    </row>
    <row r="104" spans="1:3">
      <c r="A104" s="196"/>
      <c r="B104" s="197" t="s">
        <v>9</v>
      </c>
      <c r="C104" s="213">
        <v>12.076000000000001</v>
      </c>
    </row>
    <row r="105" spans="1:3">
      <c r="A105" s="196"/>
      <c r="B105" s="197" t="s">
        <v>11</v>
      </c>
      <c r="C105" s="213">
        <v>12.442</v>
      </c>
    </row>
    <row r="106" spans="1:3">
      <c r="A106" s="196"/>
      <c r="B106" s="197" t="s">
        <v>13</v>
      </c>
      <c r="C106" s="213">
        <v>12.818</v>
      </c>
    </row>
    <row r="107" spans="1:3">
      <c r="A107" s="196"/>
      <c r="B107" s="197" t="s">
        <v>15</v>
      </c>
      <c r="C107" s="213">
        <v>13.185</v>
      </c>
    </row>
    <row r="108" spans="1:3">
      <c r="A108" s="196"/>
      <c r="B108" s="197" t="s">
        <v>17</v>
      </c>
      <c r="C108" s="213">
        <v>13.552</v>
      </c>
    </row>
    <row r="109" spans="1:3">
      <c r="A109" s="196"/>
      <c r="B109" s="197" t="s">
        <v>19</v>
      </c>
      <c r="C109" s="213">
        <v>13.919</v>
      </c>
    </row>
    <row r="110" spans="1:3">
      <c r="A110" s="199"/>
      <c r="B110" s="200" t="s">
        <v>21</v>
      </c>
      <c r="C110" s="213">
        <v>14.286</v>
      </c>
    </row>
    <row r="111" spans="1:3">
      <c r="A111" s="193" t="s">
        <v>132</v>
      </c>
      <c r="B111" s="194" t="s">
        <v>7</v>
      </c>
      <c r="C111" s="213">
        <v>8.9469999999999992</v>
      </c>
    </row>
    <row r="112" spans="1:3">
      <c r="A112" s="196"/>
      <c r="B112" s="197" t="s">
        <v>9</v>
      </c>
      <c r="C112" s="213">
        <v>9.3130000000000006</v>
      </c>
    </row>
    <row r="113" spans="1:3">
      <c r="A113" s="196"/>
      <c r="B113" s="197" t="s">
        <v>11</v>
      </c>
      <c r="C113" s="213">
        <v>9.6910000000000007</v>
      </c>
    </row>
    <row r="114" spans="1:3">
      <c r="A114" s="196"/>
      <c r="B114" s="197" t="s">
        <v>13</v>
      </c>
      <c r="C114" s="213">
        <v>10.058</v>
      </c>
    </row>
    <row r="115" spans="1:3">
      <c r="A115" s="196"/>
      <c r="B115" s="197" t="s">
        <v>15</v>
      </c>
      <c r="C115" s="213">
        <v>10.425000000000001</v>
      </c>
    </row>
    <row r="116" spans="1:3">
      <c r="A116" s="196"/>
      <c r="B116" s="197" t="s">
        <v>17</v>
      </c>
      <c r="C116" s="213">
        <v>10.791</v>
      </c>
    </row>
    <row r="117" spans="1:3">
      <c r="A117" s="196"/>
      <c r="B117" s="197" t="s">
        <v>19</v>
      </c>
      <c r="C117" s="213">
        <v>11.159000000000001</v>
      </c>
    </row>
    <row r="118" spans="1:3">
      <c r="A118" s="199"/>
      <c r="B118" s="200" t="s">
        <v>21</v>
      </c>
      <c r="C118" s="214">
        <v>11.526</v>
      </c>
    </row>
    <row r="119" spans="1:3">
      <c r="A119" s="193" t="s">
        <v>141</v>
      </c>
      <c r="B119" s="194" t="s">
        <v>7</v>
      </c>
      <c r="C119" s="213">
        <v>15.307</v>
      </c>
    </row>
    <row r="120" spans="1:3">
      <c r="A120" s="196"/>
      <c r="B120" s="197" t="s">
        <v>9</v>
      </c>
      <c r="C120" s="213">
        <v>14.614000000000001</v>
      </c>
    </row>
    <row r="121" spans="1:3">
      <c r="A121" s="196"/>
      <c r="B121" s="197" t="s">
        <v>11</v>
      </c>
      <c r="C121" s="213">
        <v>14.981</v>
      </c>
    </row>
    <row r="122" spans="1:3">
      <c r="A122" s="196"/>
      <c r="B122" s="197" t="s">
        <v>13</v>
      </c>
      <c r="C122" s="213">
        <v>15.347</v>
      </c>
    </row>
    <row r="123" spans="1:3">
      <c r="A123" s="196"/>
      <c r="B123" s="197" t="s">
        <v>15</v>
      </c>
      <c r="C123" s="213">
        <v>15.715</v>
      </c>
    </row>
    <row r="124" spans="1:3">
      <c r="A124" s="196"/>
      <c r="B124" s="197" t="s">
        <v>17</v>
      </c>
      <c r="C124" s="213">
        <v>16.081</v>
      </c>
    </row>
    <row r="125" spans="1:3">
      <c r="A125" s="196"/>
      <c r="B125" s="197" t="s">
        <v>19</v>
      </c>
      <c r="C125" s="213">
        <v>16.449000000000002</v>
      </c>
    </row>
    <row r="126" spans="1:3">
      <c r="A126" s="199"/>
      <c r="B126" s="200" t="s">
        <v>21</v>
      </c>
      <c r="C126" s="214">
        <v>16.827000000000002</v>
      </c>
    </row>
    <row r="127" spans="1:3">
      <c r="A127" s="193" t="s">
        <v>150</v>
      </c>
      <c r="B127" s="194" t="s">
        <v>7</v>
      </c>
      <c r="C127" s="213">
        <v>8.3789999999999996</v>
      </c>
    </row>
    <row r="128" spans="1:3">
      <c r="A128" s="196"/>
      <c r="B128" s="197" t="s">
        <v>9</v>
      </c>
      <c r="C128" s="213">
        <v>12.374000000000001</v>
      </c>
    </row>
    <row r="129" spans="1:3">
      <c r="A129" s="196"/>
      <c r="B129" s="197" t="s">
        <v>11</v>
      </c>
      <c r="C129" s="213">
        <v>12.744</v>
      </c>
    </row>
    <row r="130" spans="1:3">
      <c r="A130" s="196"/>
      <c r="B130" s="197" t="s">
        <v>13</v>
      </c>
      <c r="C130" s="213">
        <v>13.109</v>
      </c>
    </row>
    <row r="131" spans="1:3">
      <c r="A131" s="196"/>
      <c r="B131" s="197" t="s">
        <v>15</v>
      </c>
      <c r="C131" s="213">
        <v>13.477</v>
      </c>
    </row>
    <row r="132" spans="1:3">
      <c r="A132" s="196"/>
      <c r="B132" s="197" t="s">
        <v>17</v>
      </c>
      <c r="C132" s="213">
        <v>13.853</v>
      </c>
    </row>
    <row r="133" spans="1:3">
      <c r="A133" s="196"/>
      <c r="B133" s="197" t="s">
        <v>19</v>
      </c>
      <c r="C133" s="213">
        <v>14.22</v>
      </c>
    </row>
    <row r="134" spans="1:3">
      <c r="A134" s="199"/>
      <c r="B134" s="200" t="s">
        <v>21</v>
      </c>
      <c r="C134" s="214">
        <v>14.587</v>
      </c>
    </row>
    <row r="135" spans="1:3">
      <c r="A135" s="193" t="s">
        <v>159</v>
      </c>
      <c r="B135" s="194" t="s">
        <v>3</v>
      </c>
      <c r="C135" s="213">
        <v>3.0619999999999998</v>
      </c>
    </row>
    <row r="136" spans="1:3">
      <c r="A136" s="196"/>
      <c r="B136" s="197" t="s">
        <v>5</v>
      </c>
      <c r="C136" s="213">
        <v>3.5070000000000001</v>
      </c>
    </row>
    <row r="137" spans="1:3">
      <c r="A137" s="196"/>
      <c r="B137" s="197" t="s">
        <v>7</v>
      </c>
      <c r="C137" s="213">
        <v>2.6869999999999998</v>
      </c>
    </row>
    <row r="138" spans="1:3">
      <c r="A138" s="196"/>
      <c r="B138" s="197" t="s">
        <v>9</v>
      </c>
      <c r="C138" s="213">
        <v>3.843</v>
      </c>
    </row>
    <row r="139" spans="1:3">
      <c r="A139" s="196"/>
      <c r="B139" s="197" t="s">
        <v>11</v>
      </c>
      <c r="C139" s="213">
        <v>3.5760000000000001</v>
      </c>
    </row>
    <row r="140" spans="1:3">
      <c r="A140" s="196"/>
      <c r="B140" s="197" t="s">
        <v>13</v>
      </c>
      <c r="C140" s="213">
        <v>4.6589999999999998</v>
      </c>
    </row>
    <row r="141" spans="1:3">
      <c r="A141" s="196"/>
      <c r="B141" s="197" t="s">
        <v>15</v>
      </c>
      <c r="C141" s="213">
        <v>4.625</v>
      </c>
    </row>
    <row r="142" spans="1:3">
      <c r="A142" s="196"/>
      <c r="B142" s="197" t="s">
        <v>17</v>
      </c>
      <c r="C142" s="213">
        <v>4.9980000000000002</v>
      </c>
    </row>
    <row r="143" spans="1:3">
      <c r="A143" s="196"/>
      <c r="B143" s="197" t="s">
        <v>19</v>
      </c>
      <c r="C143" s="213">
        <v>6.9139999999999997</v>
      </c>
    </row>
    <row r="144" spans="1:3">
      <c r="A144" s="199"/>
      <c r="B144" s="200" t="s">
        <v>21</v>
      </c>
      <c r="C144" s="214">
        <v>5.4930000000000003</v>
      </c>
    </row>
    <row r="150" spans="2:2">
      <c r="B150" s="206"/>
    </row>
    <row r="155" spans="2:2">
      <c r="B155" s="206"/>
    </row>
    <row r="159" spans="2:2">
      <c r="B159" s="206"/>
    </row>
    <row r="164" spans="2:2">
      <c r="B164" s="206"/>
    </row>
    <row r="169" spans="2:2">
      <c r="B169" s="206"/>
    </row>
    <row r="245" spans="2:2">
      <c r="B245" s="206"/>
    </row>
    <row r="257" spans="2:2">
      <c r="B257" s="206"/>
    </row>
    <row r="268" spans="2:2">
      <c r="B268" s="206"/>
    </row>
    <row r="295" spans="2:2">
      <c r="B295" s="206"/>
    </row>
    <row r="300" spans="2:2">
      <c r="B300" s="156"/>
    </row>
    <row r="301" spans="2:2">
      <c r="B301" s="156"/>
    </row>
    <row r="302" spans="2:2">
      <c r="B302" s="156"/>
    </row>
    <row r="303" spans="2:2">
      <c r="B303" s="156"/>
    </row>
    <row r="304" spans="2:2">
      <c r="B304" s="156"/>
    </row>
    <row r="305" spans="2:2">
      <c r="B305" s="206"/>
    </row>
    <row r="306" spans="2:2">
      <c r="B306" s="206"/>
    </row>
    <row r="307" spans="2:2">
      <c r="B307" s="206"/>
    </row>
    <row r="308" spans="2:2">
      <c r="B308" s="206"/>
    </row>
    <row r="309" spans="2:2">
      <c r="B309" s="206"/>
    </row>
    <row r="310" spans="2:2">
      <c r="B310" s="206"/>
    </row>
    <row r="311" spans="2:2">
      <c r="B311" s="206"/>
    </row>
    <row r="313" spans="2:2">
      <c r="B313" s="206"/>
    </row>
    <row r="314" spans="2:2">
      <c r="B314" s="206"/>
    </row>
    <row r="319" spans="2:2">
      <c r="B319" s="206"/>
    </row>
    <row r="339" spans="2:2">
      <c r="B339" s="206"/>
    </row>
    <row r="340" spans="2:2">
      <c r="B340" s="206"/>
    </row>
    <row r="341" spans="2:2">
      <c r="B341" s="206"/>
    </row>
    <row r="342" spans="2:2">
      <c r="B342" s="206"/>
    </row>
    <row r="343" spans="2:2">
      <c r="B343" s="206"/>
    </row>
    <row r="344" spans="2:2">
      <c r="B344" s="206"/>
    </row>
    <row r="345" spans="2:2">
      <c r="B345" s="206"/>
    </row>
    <row r="346" spans="2:2">
      <c r="B346" s="206"/>
    </row>
    <row r="347" spans="2:2">
      <c r="B347" s="206"/>
    </row>
    <row r="348" spans="2:2">
      <c r="B348" s="206"/>
    </row>
    <row r="360" spans="2:2">
      <c r="B360" s="206"/>
    </row>
    <row r="361" spans="2:2">
      <c r="B361" s="206"/>
    </row>
    <row r="362" spans="2:2">
      <c r="B362" s="206"/>
    </row>
    <row r="363" spans="2:2">
      <c r="B363" s="206"/>
    </row>
    <row r="364" spans="2:2">
      <c r="B364" s="206"/>
    </row>
    <row r="365" spans="2:2">
      <c r="B365" s="206"/>
    </row>
    <row r="366" spans="2:2">
      <c r="B366" s="206"/>
    </row>
    <row r="367" spans="2:2">
      <c r="B367" s="206"/>
    </row>
    <row r="368" spans="2:2">
      <c r="B368" s="206"/>
    </row>
    <row r="369" spans="2:2">
      <c r="B369" s="206"/>
    </row>
    <row r="370" spans="2:2">
      <c r="B370" s="206"/>
    </row>
    <row r="371" spans="2:2">
      <c r="B371" s="206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Structures</vt:lpstr>
      <vt:lpstr>SMILES</vt:lpstr>
      <vt:lpstr>ppLFERs</vt:lpstr>
      <vt:lpstr>COSMO</vt:lpstr>
      <vt:lpstr>SPARC</vt:lpstr>
      <vt:lpstr>EPISuite</vt:lpstr>
    </vt:vector>
  </TitlesOfParts>
  <Company>UTSC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Wania</dc:creator>
  <cp:lastModifiedBy>Frank Wania</cp:lastModifiedBy>
  <dcterms:created xsi:type="dcterms:W3CDTF">2014-07-23T19:47:50Z</dcterms:created>
  <dcterms:modified xsi:type="dcterms:W3CDTF">2014-08-06T23:44:07Z</dcterms:modified>
</cp:coreProperties>
</file>